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gend\Dropbox\Handbook of Local Elections and Voting in Europe\Database\"/>
    </mc:Choice>
  </mc:AlternateContent>
  <bookViews>
    <workbookView xWindow="0" yWindow="0" windowWidth="20496" windowHeight="6420" activeTab="2"/>
  </bookViews>
  <sheets>
    <sheet name="Electoral Systems" sheetId="1" r:id="rId1"/>
    <sheet name="Codebook" sheetId="5" r:id="rId2"/>
    <sheet name="Version-Citation" sheetId="6" r:id="rId3"/>
  </sheets>
  <definedNames>
    <definedName name="_xlnm._FilterDatabase" localSheetId="0" hidden="1">'Electoral Systems'!$A$1:$AT$104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4" i="1" l="1"/>
  <c r="AR103" i="1"/>
  <c r="I103" i="1"/>
  <c r="AR102" i="1"/>
  <c r="I102" i="1"/>
  <c r="AR101" i="1"/>
  <c r="I101" i="1"/>
  <c r="AR100" i="1"/>
  <c r="I100" i="1"/>
  <c r="AR99" i="1"/>
  <c r="I99" i="1"/>
  <c r="AR72" i="1"/>
  <c r="I72" i="1"/>
  <c r="AR71" i="1"/>
  <c r="I71" i="1"/>
  <c r="AR70" i="1"/>
  <c r="I70" i="1"/>
  <c r="AR69" i="1"/>
  <c r="I69" i="1"/>
  <c r="AR68" i="1"/>
  <c r="I68" i="1"/>
  <c r="AR67" i="1"/>
  <c r="I67" i="1"/>
  <c r="AR66" i="1"/>
  <c r="I66" i="1"/>
  <c r="AR65" i="1"/>
  <c r="I65" i="1"/>
  <c r="AR64" i="1"/>
  <c r="I64" i="1"/>
  <c r="AR63" i="1"/>
  <c r="I63" i="1"/>
  <c r="AR62" i="1"/>
  <c r="I62" i="1"/>
  <c r="AR61" i="1"/>
  <c r="I61" i="1"/>
  <c r="AR60" i="1"/>
  <c r="I60" i="1"/>
  <c r="AR59" i="1"/>
  <c r="I59" i="1"/>
  <c r="AR58" i="1"/>
  <c r="I58" i="1"/>
  <c r="AR57" i="1"/>
  <c r="AJ57" i="1"/>
  <c r="I57" i="1"/>
  <c r="AR56" i="1"/>
  <c r="AJ56" i="1"/>
  <c r="I56" i="1"/>
  <c r="AR55" i="1"/>
  <c r="AR54" i="1"/>
  <c r="I54" i="1"/>
  <c r="AR53" i="1"/>
  <c r="I53" i="1"/>
  <c r="AR52" i="1"/>
  <c r="I52" i="1"/>
  <c r="AR51" i="1"/>
  <c r="I51" i="1"/>
  <c r="AR50" i="1"/>
  <c r="I50" i="1"/>
  <c r="AR49" i="1"/>
  <c r="I49" i="1"/>
  <c r="AR48" i="1"/>
  <c r="I48" i="1"/>
  <c r="AR47" i="1"/>
  <c r="AR46" i="1"/>
  <c r="I46" i="1"/>
  <c r="AR45" i="1"/>
  <c r="I45" i="1"/>
  <c r="AR44" i="1"/>
  <c r="I44" i="1"/>
  <c r="AR43" i="1"/>
  <c r="I43" i="1"/>
  <c r="AR42" i="1"/>
  <c r="I42" i="1"/>
  <c r="AR41" i="1"/>
  <c r="I41" i="1"/>
  <c r="AR40" i="1"/>
  <c r="I40" i="1"/>
  <c r="AR39" i="1"/>
  <c r="I39" i="1"/>
  <c r="AR38" i="1"/>
  <c r="I38" i="1"/>
  <c r="AR37" i="1"/>
  <c r="I37" i="1"/>
  <c r="AR36" i="1"/>
  <c r="I36" i="1"/>
  <c r="AR35" i="1"/>
  <c r="I35" i="1"/>
  <c r="AR34" i="1"/>
  <c r="I34" i="1"/>
  <c r="AR33" i="1"/>
  <c r="I33" i="1"/>
  <c r="AR32" i="1"/>
  <c r="I32" i="1"/>
  <c r="AR31" i="1"/>
  <c r="I31" i="1"/>
  <c r="AR30" i="1"/>
  <c r="I30" i="1"/>
  <c r="AR29" i="1"/>
  <c r="I29" i="1"/>
  <c r="AR28" i="1"/>
  <c r="I28" i="1"/>
  <c r="AR27" i="1"/>
  <c r="I27" i="1"/>
  <c r="AR26" i="1"/>
  <c r="I26" i="1"/>
  <c r="AR25" i="1"/>
  <c r="I25" i="1"/>
  <c r="AR24" i="1"/>
  <c r="I24" i="1"/>
  <c r="AR23" i="1"/>
  <c r="I23" i="1"/>
  <c r="AR22" i="1"/>
  <c r="AR21" i="1"/>
  <c r="I21" i="1"/>
  <c r="I20" i="1"/>
  <c r="I19" i="1"/>
  <c r="I18" i="1"/>
  <c r="I17" i="1"/>
  <c r="I16" i="1"/>
  <c r="I15" i="1"/>
  <c r="I14" i="1"/>
  <c r="I13" i="1"/>
  <c r="AR12" i="1"/>
  <c r="I12" i="1"/>
  <c r="AR11" i="1"/>
  <c r="I11" i="1"/>
  <c r="AR10" i="1"/>
  <c r="I10" i="1"/>
  <c r="AR9" i="1"/>
  <c r="I9" i="1"/>
  <c r="AR8" i="1"/>
  <c r="I8" i="1"/>
  <c r="AR7" i="1"/>
  <c r="I7" i="1"/>
  <c r="AR6" i="1"/>
  <c r="I6" i="1"/>
  <c r="AR5" i="1"/>
  <c r="I5" i="1"/>
  <c r="AR4" i="1"/>
  <c r="I4" i="1"/>
  <c r="AR3" i="1"/>
  <c r="I3" i="1"/>
  <c r="AR2" i="1"/>
  <c r="I2" i="1"/>
</calcChain>
</file>

<file path=xl/comments1.xml><?xml version="1.0" encoding="utf-8"?>
<comments xmlns="http://schemas.openxmlformats.org/spreadsheetml/2006/main">
  <authors>
    <author>Adam Gendźwiłł</author>
  </authors>
  <commentList>
    <comment ref="U3" authorId="0" shapeId="0">
      <text>
        <r>
          <rPr>
            <sz val="9"/>
            <color indexed="81"/>
            <rFont val="Tahoma"/>
            <family val="2"/>
            <charset val="238"/>
          </rPr>
          <t>Anticipated vote is possible but not only by postal means (it can either be casted in person in the mayoralty from the second day after the proclamation of the candidates to the day before the holding of elections or by postal means).</t>
        </r>
      </text>
    </comment>
    <comment ref="E6" authorId="0" shapeId="0">
      <text>
        <r>
          <rPr>
            <sz val="9"/>
            <color indexed="81"/>
            <rFont val="Tahoma"/>
            <family val="2"/>
            <charset val="238"/>
          </rPr>
          <t>without Sankt Polten (off-cycle election)</t>
        </r>
      </text>
    </comment>
    <comment ref="AJ6" authorId="0" shapeId="0">
      <text>
        <r>
          <rPr>
            <sz val="9"/>
            <color indexed="81"/>
            <rFont val="Tahoma"/>
            <family val="2"/>
            <charset val="238"/>
          </rPr>
          <t>without Sankt Polten (off-cycle election)</t>
        </r>
      </text>
    </comment>
    <comment ref="E9" authorId="0" shapeId="0">
      <text>
        <r>
          <rPr>
            <sz val="9"/>
            <color indexed="81"/>
            <rFont val="Tahoma"/>
            <family val="2"/>
            <charset val="238"/>
          </rPr>
          <t>without Graz (off-cycle)</t>
        </r>
      </text>
    </comment>
    <comment ref="AJ9" authorId="0" shapeId="0">
      <text>
        <r>
          <rPr>
            <sz val="9"/>
            <color indexed="81"/>
            <rFont val="Tahoma"/>
            <family val="2"/>
            <charset val="238"/>
          </rPr>
          <t>without Graz (off-cycle)</t>
        </r>
      </text>
    </comment>
    <comment ref="E10" authorId="0" shapeId="0">
      <text>
        <r>
          <rPr>
            <sz val="9"/>
            <color indexed="81"/>
            <rFont val="Tahoma"/>
            <family val="2"/>
            <charset val="238"/>
          </rPr>
          <t xml:space="preserve">without Innsbruck (off-cycle)
</t>
        </r>
      </text>
    </comment>
    <comment ref="AJ10" authorId="0" shapeId="0">
      <text>
        <r>
          <rPr>
            <sz val="9"/>
            <color indexed="81"/>
            <rFont val="Tahoma"/>
            <family val="2"/>
            <charset val="238"/>
          </rPr>
          <t xml:space="preserve">without Innsbruck (off-cycle)
</t>
        </r>
      </text>
    </comment>
    <comment ref="F21" authorId="0" shapeId="0">
      <text>
        <r>
          <rPr>
            <sz val="9"/>
            <color indexed="81"/>
            <rFont val="Tahoma"/>
            <family val="2"/>
            <charset val="238"/>
          </rPr>
          <t>Municipalities constitute the form of local government in urban and tourist centres while communities constitute the local structure in rural areas</t>
        </r>
      </text>
    </comment>
    <comment ref="Q22" authorId="0" shapeId="0">
      <text>
        <r>
          <rPr>
            <sz val="9"/>
            <color indexed="81"/>
            <rFont val="Tahoma"/>
            <family val="2"/>
            <charset val="238"/>
          </rPr>
          <t>However, only in  1/3 of area, local elections are held simultaneously with first round of senate elections</t>
        </r>
      </text>
    </comment>
    <comment ref="T22" authorId="0" shapeId="0">
      <text>
        <r>
          <rPr>
            <sz val="9"/>
            <color indexed="81"/>
            <rFont val="Tahoma"/>
            <family val="2"/>
            <charset val="238"/>
          </rPr>
          <t>Time to cast a vote is on Friday 2pm -10pm and on Saturday 8am-2pm</t>
        </r>
      </text>
    </comment>
    <comment ref="U22" authorId="0" shapeId="0">
      <text>
        <r>
          <rPr>
            <sz val="9"/>
            <color indexed="81"/>
            <rFont val="Tahoma"/>
            <family val="2"/>
            <charset val="238"/>
          </rPr>
          <t>However, ill or disabled persons can call "mobile voting station" and vote at home. A member of the electoral commision visits given person with the ballot box.</t>
        </r>
      </text>
    </comment>
    <comment ref="AF22" authorId="0" shapeId="0">
      <text>
        <r>
          <rPr>
            <sz val="9"/>
            <color indexed="81"/>
            <rFont val="Tahoma"/>
            <family val="2"/>
            <charset val="238"/>
          </rPr>
          <t xml:space="preserve">Theoretically, any municipality with more than 15 councillors can be divided into districts. Yet, it happens extremely rarely. </t>
        </r>
      </text>
    </comment>
    <comment ref="AJ22" authorId="0" shapeId="0">
      <text>
        <r>
          <rPr>
            <sz val="9"/>
            <color indexed="81"/>
            <rFont val="Tahoma"/>
            <family val="2"/>
            <charset val="238"/>
          </rPr>
          <t>There are usually few municipalities where elections are not held due to the lack of candidates. In 2018 elections, there were 17 such municipalities.</t>
        </r>
      </text>
    </comment>
    <comment ref="AM22" authorId="0" shapeId="0">
      <text>
        <r>
          <rPr>
            <sz val="9"/>
            <color indexed="81"/>
            <rFont val="Tahoma"/>
            <family val="2"/>
            <charset val="238"/>
          </rPr>
          <t xml:space="preserve">In several municipalities mayoral elections were not held. </t>
        </r>
      </text>
    </comment>
    <comment ref="T23" authorId="0" shapeId="0">
      <text>
        <r>
          <rPr>
            <sz val="9"/>
            <color indexed="81"/>
            <rFont val="Tahoma"/>
            <family val="2"/>
            <charset val="238"/>
          </rPr>
          <t>advanced voting possible</t>
        </r>
      </text>
    </comment>
    <comment ref="T24" authorId="0" shapeId="0">
      <text>
        <r>
          <rPr>
            <sz val="9"/>
            <color indexed="81"/>
            <rFont val="Tahoma"/>
            <family val="2"/>
            <charset val="238"/>
          </rPr>
          <t>advanced voting possible</t>
        </r>
      </text>
    </comment>
    <comment ref="AF24" authorId="0" shapeId="0">
      <text>
        <r>
          <rPr>
            <sz val="9"/>
            <color indexed="81"/>
            <rFont val="Tahoma"/>
            <family val="2"/>
            <charset val="238"/>
          </rPr>
          <t>In 2017, districts were used only in Tallin and eight amalgamated municipalities.</t>
        </r>
      </text>
    </comment>
    <comment ref="D25" authorId="0" shapeId="0">
      <text>
        <r>
          <rPr>
            <sz val="9"/>
            <color indexed="81"/>
            <rFont val="Tahoma"/>
            <family val="2"/>
            <charset val="238"/>
          </rPr>
          <t>The data included in the table refer to the local elections in 295 local authorities in the Finnish mainland April 2017. The Åland Islands (16 local authorities) are not included.</t>
        </r>
      </text>
    </comment>
    <comment ref="T25" authorId="0" shapeId="0">
      <text>
        <r>
          <rPr>
            <sz val="9"/>
            <color indexed="81"/>
            <rFont val="Tahoma"/>
            <family val="2"/>
            <charset val="238"/>
          </rPr>
          <t xml:space="preserve">Advanced voting possible
</t>
        </r>
      </text>
    </comment>
    <comment ref="U25" authorId="0" shapeId="0">
      <text>
        <r>
          <rPr>
            <sz val="9"/>
            <color indexed="81"/>
            <rFont val="Tahoma"/>
            <family val="2"/>
            <charset val="238"/>
          </rPr>
          <t>Postal voting (brevröstning) for persons resident abroad was included in the electoral law as late as 2019 and will be possible in the local elections 2021.</t>
        </r>
      </text>
    </comment>
    <comment ref="AM25" authorId="0" shapeId="0">
      <text>
        <r>
          <rPr>
            <sz val="9"/>
            <color indexed="81"/>
            <rFont val="Tahoma"/>
            <family val="2"/>
            <charset val="238"/>
          </rPr>
          <t>The political leadership in Finnish municipalites has traditionally been collective. The council and the exective board are chaired by different persons. The role of the chairman of the council is more formal and ceremonial (cfr Speaker of the parliament), while the role of the chairman of the executive board is more hands-on and operative. Only a very small minority of the chairmen in Finnish municipalities get full-time payment for their duty.</t>
        </r>
      </text>
    </comment>
    <comment ref="G26" authorId="0" shapeId="0">
      <text>
        <r>
          <rPr>
            <sz val="9"/>
            <color indexed="81"/>
            <rFont val="Tahoma"/>
            <family val="2"/>
            <charset val="238"/>
          </rPr>
          <t>The French municipal elections were held on March 15, 2020, at the beginning of the COVID-19 pandemic, with unchanged electoral rules. Voter turnout was very low (44.7%). The second round, initially scheduled for March 22, was exceptionally postponed to June 28, 2020 due to the pandemic. 
Cf. Dolez, B. (2019). Tenir un scrutin local pendant la crise de la COVID-19, Les élections municipales de mars-juin 2020, Revue Française d’administration publique, 176 (4).</t>
        </r>
      </text>
    </comment>
    <comment ref="X26" authorId="0" shapeId="0">
      <text>
        <r>
          <rPr>
            <sz val="9"/>
            <color indexed="81"/>
            <rFont val="Tahoma"/>
            <family val="2"/>
            <charset val="238"/>
          </rPr>
          <t>exceptions: 163 Paris, 101 Marseille, 73 Lyon</t>
        </r>
      </text>
    </comment>
    <comment ref="G27" authorId="0" shapeId="0">
      <text>
        <r>
          <rPr>
            <sz val="9"/>
            <color indexed="81"/>
            <rFont val="Tahoma"/>
            <family val="2"/>
            <charset val="238"/>
          </rPr>
          <t>The French municipal elections were held on March 15, 2020, at the beginning of the COVID-19 pandemic, with unchanged electoral rules. Voter turnout was very low (44.7%). The second round, initially scheduled for March 22, was exceptionally postponed to June 28, 2020 due to the pandemic. 
Cf. Dolez, B. (2019). Tenir un scrutin local pendant la crise de la COVID-19, Les élections municipales de mars-juin 2020, Revue Française d’administration publique, 176 (4).</t>
        </r>
      </text>
    </comment>
    <comment ref="L31" authorId="0" shapeId="0">
      <text>
        <r>
          <rPr>
            <sz val="9"/>
            <color indexed="81"/>
            <rFont val="Tahoma"/>
            <family val="2"/>
            <charset val="238"/>
          </rPr>
          <t>partly non-simultaneous (asynchronic) elections of councils and mayors</t>
        </r>
      </text>
    </comment>
    <comment ref="L33" authorId="0" shapeId="0">
      <text>
        <r>
          <rPr>
            <sz val="9"/>
            <color indexed="81"/>
            <rFont val="Tahoma"/>
            <family val="2"/>
            <charset val="238"/>
          </rPr>
          <t>partly non-simultaneous (asynchronic) elections of councils and mayors</t>
        </r>
      </text>
    </comment>
    <comment ref="L34" authorId="0" shapeId="0">
      <text>
        <r>
          <rPr>
            <sz val="9"/>
            <color indexed="81"/>
            <rFont val="Tahoma"/>
            <family val="2"/>
            <charset val="238"/>
          </rPr>
          <t>partly non-simultaneous (asynchronic) elections of councils and mayors</t>
        </r>
      </text>
    </comment>
    <comment ref="L35" authorId="0" shapeId="0">
      <text>
        <r>
          <rPr>
            <sz val="9"/>
            <color indexed="81"/>
            <rFont val="Tahoma"/>
            <family val="2"/>
            <charset val="238"/>
          </rPr>
          <t>partly non-simultaneous (asynchronic) elections of councils and mayors</t>
        </r>
      </text>
    </comment>
    <comment ref="J36" authorId="0" shapeId="0">
      <text>
        <r>
          <rPr>
            <sz val="9"/>
            <color indexed="81"/>
            <rFont val="Tahoma"/>
            <family val="2"/>
            <charset val="238"/>
          </rPr>
          <t>In smaller municipalities with "honorary" mayors, these mayors are elected from the local council (§ 48-52; § 57 GO Schleswig-Holstein); in very small communities below 70 inhabitants mayors are elected from the citizens in a public meeting (Gemeindeversammlung).</t>
        </r>
      </text>
    </comment>
    <comment ref="L36" authorId="0" shapeId="0">
      <text>
        <r>
          <rPr>
            <sz val="9"/>
            <color indexed="81"/>
            <rFont val="Tahoma"/>
            <family val="2"/>
            <charset val="238"/>
          </rPr>
          <t>partly non-simultaneous (asynchronic) elections of councils and mayors</t>
        </r>
      </text>
    </comment>
    <comment ref="AC36" authorId="0" shapeId="0">
      <text>
        <r>
          <rPr>
            <sz val="9"/>
            <color indexed="81"/>
            <rFont val="Tahoma"/>
            <family val="2"/>
            <charset val="238"/>
          </rPr>
          <t>&lt; 2.500 inh.: as many votes as seats in the council
2.500-5.000 inh. 3 districts with 3 direct votes in each district
5..000-10.000 inh: 5 districts with 2 direct votes in each district
&gt; 10.000 inh.: one direct vote per district</t>
        </r>
      </text>
    </comment>
    <comment ref="AC41" authorId="0" shapeId="0">
      <text>
        <r>
          <rPr>
            <sz val="9"/>
            <color indexed="81"/>
            <rFont val="Tahoma"/>
            <family val="2"/>
            <charset val="238"/>
          </rPr>
          <t>depending on the size of the council</t>
        </r>
      </text>
    </comment>
    <comment ref="AF43" authorId="0" shapeId="0">
      <text>
        <r>
          <rPr>
            <sz val="9"/>
            <color indexed="81"/>
            <rFont val="Tahoma"/>
            <family val="2"/>
            <charset val="238"/>
          </rPr>
          <t>FPTP tier</t>
        </r>
      </text>
    </comment>
    <comment ref="U44" authorId="0" shapeId="0">
      <text>
        <r>
          <rPr>
            <sz val="9"/>
            <color indexed="81"/>
            <rFont val="Tahoma"/>
            <family val="2"/>
            <charset val="238"/>
          </rPr>
          <t>advanced voting, including postal, possible eight weeks before the election day</t>
        </r>
      </text>
    </comment>
    <comment ref="U45" authorId="0" shapeId="0">
      <text>
        <r>
          <rPr>
            <sz val="9"/>
            <color indexed="81"/>
            <rFont val="Tahoma"/>
            <family val="2"/>
            <charset val="238"/>
          </rPr>
          <t>advanced voting, including postal, possible eight weeks before the election day</t>
        </r>
      </text>
    </comment>
    <comment ref="H47" authorId="0" shapeId="0">
      <text>
        <r>
          <rPr>
            <sz val="9"/>
            <color indexed="81"/>
            <rFont val="Tahoma"/>
            <family val="2"/>
            <charset val="238"/>
          </rPr>
          <t>Non-simultaneous elections, this entry covers all 2019 elections</t>
        </r>
      </text>
    </comment>
    <comment ref="I47" authorId="0" shapeId="0">
      <text>
        <r>
          <rPr>
            <sz val="9"/>
            <color indexed="81"/>
            <rFont val="Tahoma"/>
            <family val="2"/>
            <charset val="238"/>
          </rPr>
          <t>There is no established rule: sometimes elections take place on two days, sometimes on only one (if so, on Sunday)</t>
        </r>
      </text>
    </comment>
    <comment ref="N47" authorId="0" shapeId="0">
      <text>
        <r>
          <rPr>
            <sz val="9"/>
            <color indexed="81"/>
            <rFont val="Tahoma"/>
            <family val="2"/>
            <charset val="238"/>
          </rPr>
          <t>26.05.2019</t>
        </r>
      </text>
    </comment>
    <comment ref="O47" authorId="0" shapeId="0">
      <text>
        <r>
          <rPr>
            <sz val="9"/>
            <color indexed="81"/>
            <rFont val="Tahoma"/>
            <family val="2"/>
            <charset val="238"/>
          </rPr>
          <t>26.05.2019</t>
        </r>
      </text>
    </comment>
    <comment ref="T47" authorId="0" shapeId="0">
      <text>
        <r>
          <rPr>
            <sz val="9"/>
            <color indexed="81"/>
            <rFont val="Tahoma"/>
            <family val="2"/>
            <charset val="238"/>
          </rPr>
          <t>There is no established rule: sometimes elections take place on two days, sometimes on only one (if so, on Sunday)</t>
        </r>
      </text>
    </comment>
    <comment ref="AC47" authorId="0" shapeId="0">
      <text>
        <r>
          <rPr>
            <sz val="9"/>
            <color indexed="81"/>
            <rFont val="Tahoma"/>
            <family val="2"/>
            <charset val="238"/>
          </rPr>
          <t xml:space="preserve">one may vote: the mayor only (=1 vote); the mayor plus a party list which supports a mayoral candidate (=2 votes); the mayor plus a party list, plus a specific councilor who is running in a party list linked to the mayor by writing her/his name in the ballot paper (=3 votes); the mayor plus a party list, plus two councilors of different sex by writing their names in the ballot paper (=4 votes). The last two votes are preferences.
</t>
        </r>
      </text>
    </comment>
    <comment ref="U50" authorId="0" shapeId="0">
      <text>
        <r>
          <rPr>
            <sz val="9"/>
            <color indexed="81"/>
            <rFont val="Tahoma"/>
            <family val="2"/>
            <charset val="238"/>
          </rPr>
          <t>Postal voting allowed an practiced by 95.9% of the voter</t>
        </r>
        <r>
          <rPr>
            <b/>
            <sz val="9"/>
            <color indexed="81"/>
            <rFont val="Tahoma"/>
            <family val="2"/>
            <charset val="238"/>
          </rPr>
          <t>s</t>
        </r>
      </text>
    </comment>
    <comment ref="W50" authorId="0" shapeId="0">
      <text>
        <r>
          <rPr>
            <sz val="9"/>
            <color indexed="81"/>
            <rFont val="Tahoma"/>
            <family val="2"/>
            <charset val="238"/>
          </rPr>
          <t>including the mayor</t>
        </r>
      </text>
    </comment>
    <comment ref="X50" authorId="0" shapeId="0">
      <text>
        <r>
          <rPr>
            <sz val="9"/>
            <color indexed="81"/>
            <rFont val="Tahoma"/>
            <family val="2"/>
            <charset val="238"/>
          </rPr>
          <t>including the mayor</t>
        </r>
      </text>
    </comment>
    <comment ref="U54" authorId="0" shapeId="0">
      <text>
        <r>
          <rPr>
            <sz val="9"/>
            <color indexed="81"/>
            <rFont val="Tahoma"/>
            <family val="2"/>
            <charset val="238"/>
          </rPr>
          <t>Mobile ballot box can be requested by voters with limited mobility on the election day</t>
        </r>
      </text>
    </comment>
    <comment ref="H55" authorId="0" shapeId="0">
      <text>
        <r>
          <rPr>
            <sz val="9"/>
            <color indexed="81"/>
            <rFont val="Tahoma"/>
            <family val="2"/>
            <charset val="238"/>
          </rPr>
          <t>Non-simultaneous elections, the database includes all elections held in 2018</t>
        </r>
      </text>
    </comment>
    <comment ref="AA55" authorId="0" shapeId="0">
      <text>
        <r>
          <rPr>
            <sz val="9"/>
            <color indexed="81"/>
            <rFont val="Tahoma"/>
            <family val="2"/>
            <charset val="238"/>
          </rPr>
          <t>Special regulations for minority lists</t>
        </r>
      </text>
    </comment>
    <comment ref="S56" authorId="0" shapeId="0">
      <text>
        <r>
          <rPr>
            <sz val="9"/>
            <color indexed="81"/>
            <rFont val="Tahoma"/>
            <family val="2"/>
            <charset val="238"/>
          </rPr>
          <t>The referendum in 2018 was about the Law on the national intelligence and security services. A study of voting behavior in the context of this referendum can be found in: Jacobs, K. T. E., Klingeren, M. V., Kolk, H., van der Krieken, K. H. J., Rooduijn, M., &amp; Wagenaar, C. C. L. (2018). Het Wiv-referendum: Nationaal Referendum Onderzoek 2018.</t>
        </r>
      </text>
    </comment>
    <comment ref="Z56" authorId="0" shapeId="0">
      <text>
        <r>
          <rPr>
            <sz val="9"/>
            <color indexed="81"/>
            <rFont val="Tahoma"/>
            <family val="2"/>
            <charset val="238"/>
          </rPr>
          <t xml:space="preserve">Hare for councils with less than 19 seats, d'Hondt for larger
</t>
        </r>
      </text>
    </comment>
    <comment ref="AA56" authorId="0" shapeId="0">
      <text>
        <r>
          <rPr>
            <sz val="9"/>
            <color indexed="81"/>
            <rFont val="Tahoma"/>
            <family val="2"/>
            <charset val="238"/>
          </rPr>
          <t>Municipalities using the Hare system have a formal threshold, which is 75% of the electoral quotient</t>
        </r>
      </text>
    </comment>
    <comment ref="W57" authorId="0" shapeId="0">
      <text>
        <r>
          <rPr>
            <sz val="9"/>
            <color indexed="81"/>
            <rFont val="Tahoma"/>
            <family val="2"/>
            <charset val="238"/>
          </rPr>
          <t>no information</t>
        </r>
      </text>
    </comment>
    <comment ref="X57" authorId="0" shapeId="0">
      <text>
        <r>
          <rPr>
            <sz val="9"/>
            <color indexed="81"/>
            <rFont val="Tahoma"/>
            <family val="2"/>
            <charset val="238"/>
          </rPr>
          <t>no information</t>
        </r>
      </text>
    </comment>
    <comment ref="Z57" authorId="0" shapeId="0">
      <text>
        <r>
          <rPr>
            <sz val="9"/>
            <color indexed="81"/>
            <rFont val="Tahoma"/>
            <family val="2"/>
            <charset val="238"/>
          </rPr>
          <t>Hare for councils with less than 19 seats, d'Hondt for larger</t>
        </r>
      </text>
    </comment>
    <comment ref="AA57" authorId="0" shapeId="0">
      <text>
        <r>
          <rPr>
            <sz val="9"/>
            <color indexed="81"/>
            <rFont val="Tahoma"/>
            <family val="2"/>
            <charset val="238"/>
          </rPr>
          <t>Municipalities using the Hare system have a formal threshold, which is 75% of the electoral quotient</t>
        </r>
      </text>
    </comment>
    <comment ref="T59" authorId="0" shapeId="0">
      <text>
        <r>
          <rPr>
            <sz val="9"/>
            <color indexed="81"/>
            <rFont val="Tahoma"/>
            <family val="2"/>
            <charset val="238"/>
          </rPr>
          <t>A municipality may decide whether voting for an election may begin the preceding Sunday (in 2019, 154 out of 356 municipalities had a two-day election)</t>
        </r>
      </text>
    </comment>
    <comment ref="AC59" authorId="0" shapeId="0">
      <text>
        <r>
          <rPr>
            <sz val="9"/>
            <color indexed="81"/>
            <rFont val="Tahoma"/>
            <family val="2"/>
            <charset val="238"/>
          </rPr>
          <t>A list vote + (N Seats + maximum 6 from the party list) + (0.25*N seats but minimum 5 panachages from lists of other  parties) (a list vote+if list has as many candidates as available seats and voter casts a preference for every candidate + panachages)</t>
        </r>
      </text>
    </comment>
    <comment ref="K62" authorId="0" shapeId="0">
      <text>
        <r>
          <rPr>
            <sz val="9"/>
            <color indexed="81"/>
            <rFont val="Tahoma"/>
            <family val="2"/>
            <charset val="238"/>
          </rPr>
          <t>Collegial executives elected directly (from 5 to 17 members)</t>
        </r>
      </text>
    </comment>
    <comment ref="W62" authorId="0" shapeId="0">
      <text>
        <r>
          <rPr>
            <sz val="9"/>
            <color indexed="81"/>
            <rFont val="Tahoma"/>
            <family val="2"/>
            <charset val="238"/>
          </rPr>
          <t xml:space="preserve">council composed of parish executives </t>
        </r>
      </text>
    </comment>
    <comment ref="X62" authorId="0" shapeId="0">
      <text>
        <r>
          <rPr>
            <sz val="9"/>
            <color indexed="81"/>
            <rFont val="Tahoma"/>
            <family val="2"/>
            <charset val="238"/>
          </rPr>
          <t xml:space="preserve">council composed of parish executives </t>
        </r>
      </text>
    </comment>
    <comment ref="Y62" authorId="0" shapeId="0">
      <text>
        <r>
          <rPr>
            <sz val="9"/>
            <color indexed="81"/>
            <rFont val="Tahoma"/>
            <family val="2"/>
            <charset val="238"/>
          </rPr>
          <t>refers to the election of the executive (from 5 to 17 members)</t>
        </r>
      </text>
    </comment>
    <comment ref="AA64" authorId="0" shapeId="0">
      <text>
        <r>
          <rPr>
            <b/>
            <sz val="9"/>
            <color indexed="81"/>
            <rFont val="Tahoma"/>
            <family val="2"/>
            <charset val="238"/>
          </rPr>
          <t>Adam Gendźwiłł:</t>
        </r>
        <r>
          <rPr>
            <sz val="9"/>
            <color indexed="81"/>
            <rFont val="Tahoma"/>
            <family val="2"/>
            <charset val="238"/>
          </rPr>
          <t xml:space="preserve">
7% for alliances with two members, 8% for alliances with 3 and more members</t>
        </r>
      </text>
    </comment>
    <comment ref="AI64" authorId="0" shapeId="0">
      <text>
        <r>
          <rPr>
            <sz val="9"/>
            <color indexed="81"/>
            <rFont val="Tahoma"/>
            <family val="2"/>
            <charset val="238"/>
          </rPr>
          <t>including 6 sectors of Bucharest</t>
        </r>
      </text>
    </comment>
    <comment ref="AJ65" authorId="0" shapeId="0">
      <text>
        <r>
          <rPr>
            <sz val="9"/>
            <color indexed="81"/>
            <rFont val="Tahoma"/>
            <family val="2"/>
            <charset val="238"/>
          </rPr>
          <t xml:space="preserve">around 20 municipalities held snap elections and that their electoral cycles are currently "asynchronous" with the rest of the country
</t>
        </r>
      </text>
    </comment>
    <comment ref="T66" authorId="0" shapeId="0">
      <text>
        <r>
          <rPr>
            <sz val="9"/>
            <color indexed="81"/>
            <rFont val="Tahoma"/>
            <family val="2"/>
            <charset val="238"/>
          </rPr>
          <t xml:space="preserve">The local elections in Slovakia in 1990 – 2002 were held on Saturday-Sunday (it was possible to cast a vote during two consecutive weekend days). Since 2006 the local elections have been organized on Saturdays only. </t>
        </r>
      </text>
    </comment>
    <comment ref="U67" authorId="0" shapeId="0">
      <text>
        <r>
          <rPr>
            <sz val="9"/>
            <color indexed="81"/>
            <rFont val="Tahoma"/>
            <family val="2"/>
            <charset val="238"/>
          </rPr>
          <t>only for people that are registered in advance</t>
        </r>
      </text>
    </comment>
    <comment ref="Y67" authorId="0" shapeId="0">
      <text>
        <r>
          <rPr>
            <b/>
            <sz val="9"/>
            <color indexed="81"/>
            <rFont val="Tahoma"/>
            <family val="2"/>
            <charset val="238"/>
          </rPr>
          <t>Adam Gendźwiłł:</t>
        </r>
        <r>
          <rPr>
            <sz val="9"/>
            <color indexed="81"/>
            <rFont val="Tahoma"/>
            <family val="2"/>
            <charset val="238"/>
          </rPr>
          <t xml:space="preserve">
It seems that the database entry should be split into two separate rows: for smaller and bigger municipalities
</t>
        </r>
      </text>
    </comment>
    <comment ref="AC67" authorId="0" shapeId="0">
      <text>
        <r>
          <rPr>
            <sz val="9"/>
            <color indexed="81"/>
            <rFont val="Tahoma"/>
            <family val="2"/>
            <charset val="238"/>
          </rPr>
          <t>some voters (pre-defined minorities, i.e. Roma, Italian, Hungarian) have extra vote</t>
        </r>
      </text>
    </comment>
    <comment ref="AF67" authorId="0" shapeId="0">
      <text>
        <r>
          <rPr>
            <sz val="9"/>
            <color indexed="81"/>
            <rFont val="Tahoma"/>
            <family val="2"/>
            <charset val="238"/>
          </rPr>
          <t>electoral districts for councils in some municipalities</t>
        </r>
      </text>
    </comment>
    <comment ref="AK67" authorId="0" shapeId="0">
      <text>
        <r>
          <rPr>
            <sz val="9"/>
            <color indexed="81"/>
            <rFont val="Tahoma"/>
            <family val="2"/>
            <charset val="238"/>
          </rPr>
          <t>including 28 representatives of Italian and Hungarian national minorities and Roma community)</t>
        </r>
      </text>
    </comment>
    <comment ref="U68" authorId="0" shapeId="0">
      <text>
        <r>
          <rPr>
            <sz val="9"/>
            <color indexed="81"/>
            <rFont val="Tahoma"/>
            <family val="2"/>
            <charset val="238"/>
          </rPr>
          <t>only for people that are registered in advance</t>
        </r>
      </text>
    </comment>
    <comment ref="Y68" authorId="0" shapeId="0">
      <text>
        <r>
          <rPr>
            <sz val="9"/>
            <color indexed="81"/>
            <rFont val="Tahoma"/>
            <family val="2"/>
            <charset val="238"/>
          </rPr>
          <t>Municipal council decides (in 2019 - BV used in 47 municipalities, LV used in 16 municipalities, SNTV in 2 municipalities).</t>
        </r>
      </text>
    </comment>
    <comment ref="AC68" authorId="0" shapeId="0">
      <text>
        <r>
          <rPr>
            <sz val="9"/>
            <color indexed="81"/>
            <rFont val="Tahoma"/>
            <family val="2"/>
            <charset val="238"/>
          </rPr>
          <t>depending on the system used; some voters (pre-defined minorities, i.e. Roma, Italian, Hungarian) have extra vote</t>
        </r>
      </text>
    </comment>
    <comment ref="AF68" authorId="0" shapeId="0">
      <text>
        <r>
          <rPr>
            <sz val="9"/>
            <color indexed="81"/>
            <rFont val="Tahoma"/>
            <family val="2"/>
            <charset val="238"/>
          </rPr>
          <t>depending on the decision of the local council</t>
        </r>
      </text>
    </comment>
    <comment ref="N69" authorId="0" shapeId="0">
      <text>
        <r>
          <rPr>
            <sz val="9"/>
            <color indexed="81"/>
            <rFont val="Tahoma"/>
            <family val="2"/>
            <charset val="238"/>
          </rPr>
          <t>Concurrent with regional elections except in Catalonia, Basque Country, Valence and Galicia</t>
        </r>
      </text>
    </comment>
    <comment ref="AL69" authorId="0" shapeId="0">
      <text>
        <r>
          <rPr>
            <sz val="9"/>
            <color indexed="81"/>
            <rFont val="Tahoma"/>
            <family val="2"/>
            <charset val="238"/>
          </rPr>
          <t>The number of women in this system is the total number of women for the three systems. 
The data for 2019 is not definitive data.</t>
        </r>
      </text>
    </comment>
    <comment ref="AN69" authorId="0" shapeId="0">
      <text>
        <r>
          <rPr>
            <sz val="9"/>
            <color indexed="81"/>
            <rFont val="Tahoma"/>
            <family val="2"/>
            <charset val="238"/>
          </rPr>
          <t>The number of women in this system is the total number of women for the three systems. 
The data for 2019 is not definitive data.</t>
        </r>
      </text>
    </comment>
    <comment ref="N70" authorId="0" shapeId="0">
      <text>
        <r>
          <rPr>
            <sz val="9"/>
            <color indexed="81"/>
            <rFont val="Tahoma"/>
            <family val="2"/>
            <charset val="238"/>
          </rPr>
          <t>Concurrent with regional elections except in Catalonia, Basque Country, Valence and Galicia</t>
        </r>
      </text>
    </comment>
    <comment ref="N71" authorId="0" shapeId="0">
      <text>
        <r>
          <rPr>
            <sz val="9"/>
            <color indexed="81"/>
            <rFont val="Tahoma"/>
            <family val="2"/>
            <charset val="238"/>
          </rPr>
          <t>Concurrent with regional elections except in Catalonia, Basque Country, Valence and Galicia</t>
        </r>
      </text>
    </comment>
    <comment ref="W71" authorId="0" shapeId="0">
      <text>
        <r>
          <rPr>
            <sz val="9"/>
            <color indexed="81"/>
            <rFont val="Tahoma"/>
            <family val="2"/>
            <charset val="238"/>
          </rPr>
          <t>No council</t>
        </r>
      </text>
    </comment>
    <comment ref="T72" authorId="0" shapeId="0">
      <text>
        <r>
          <rPr>
            <sz val="9"/>
            <color indexed="81"/>
            <rFont val="Tahoma"/>
            <family val="2"/>
            <charset val="238"/>
          </rPr>
          <t>voting in advance can be conducted 18 days in advance of the main voting day in a limited number of voting stations in all municipalities</t>
        </r>
      </text>
    </comment>
    <comment ref="AA72" authorId="0" shapeId="0">
      <text>
        <r>
          <rPr>
            <sz val="9"/>
            <color indexed="81"/>
            <rFont val="Tahoma"/>
            <family val="2"/>
            <charset val="238"/>
          </rPr>
          <t>in the municipalities with electoral districts, the threshold is 3 %</t>
        </r>
      </text>
    </comment>
    <comment ref="AF72" authorId="0" shapeId="0">
      <text>
        <r>
          <rPr>
            <sz val="9"/>
            <color indexed="81"/>
            <rFont val="Tahoma"/>
            <family val="2"/>
            <charset val="238"/>
          </rPr>
          <t>only in 8% of municipalities</t>
        </r>
      </text>
    </comment>
    <comment ref="J73" authorId="0" shapeId="0">
      <text>
        <r>
          <rPr>
            <sz val="9"/>
            <color indexed="81"/>
            <rFont val="Tahoma"/>
            <family val="2"/>
            <charset val="238"/>
          </rPr>
          <t>directly elected collegial executive</t>
        </r>
      </text>
    </comment>
    <comment ref="K73" authorId="0" shapeId="0">
      <text>
        <r>
          <rPr>
            <sz val="9"/>
            <color indexed="81"/>
            <rFont val="Tahoma"/>
            <family val="2"/>
            <charset val="238"/>
          </rPr>
          <t>Usually, the collegial executive has 3-7 members and is elected under the two-round majoritarian rule. Yet, the situation differs both between and within cantons.</t>
        </r>
      </text>
    </comment>
    <comment ref="T73"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73" authorId="0" shapeId="0">
      <text>
        <r>
          <rPr>
            <sz val="9"/>
            <color indexed="81"/>
            <rFont val="Tahoma"/>
            <family val="2"/>
            <charset val="238"/>
          </rPr>
          <t>In most cases, if a local assembly exists, it is elected under open-list proportional system. Yet, the details of the system differ.</t>
        </r>
      </text>
    </comment>
    <comment ref="AF73" authorId="0" shapeId="0">
      <text>
        <r>
          <rPr>
            <sz val="9"/>
            <color indexed="81"/>
            <rFont val="Tahoma"/>
            <family val="2"/>
            <charset val="238"/>
          </rPr>
          <t>districts only in Zurich (DM from 9 to 22)</t>
        </r>
      </text>
    </comment>
    <comment ref="AR73" authorId="0" shapeId="0">
      <text>
        <r>
          <rPr>
            <sz val="9"/>
            <color indexed="81"/>
            <rFont val="Tahoma"/>
            <family val="2"/>
            <charset val="238"/>
          </rPr>
          <t>Mean voter turnout in each canton is based on the 2017 survey of municipal secretaries (it refers to the last election before the end of 2017).</t>
        </r>
      </text>
    </comment>
    <comment ref="J74" authorId="0" shapeId="0">
      <text>
        <r>
          <rPr>
            <sz val="9"/>
            <color indexed="81"/>
            <rFont val="Tahoma"/>
            <family val="2"/>
            <charset val="238"/>
          </rPr>
          <t>directly elected collegial executive</t>
        </r>
      </text>
    </comment>
    <comment ref="K74" authorId="0" shapeId="0">
      <text>
        <r>
          <rPr>
            <sz val="9"/>
            <color indexed="81"/>
            <rFont val="Tahoma"/>
            <family val="2"/>
            <charset val="238"/>
          </rPr>
          <t>Usually, the collegial executive has 3-7 members and is elected under the majoritarian rule. Yet, the situation differs both between and within cantons.</t>
        </r>
      </text>
    </comment>
    <comment ref="T74"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74" authorId="0" shapeId="0">
      <text>
        <r>
          <rPr>
            <sz val="9"/>
            <color indexed="81"/>
            <rFont val="Tahoma"/>
            <family val="2"/>
            <charset val="238"/>
          </rPr>
          <t>In most cases, if a local assembly exists, it is elected under open-list proportional system. Yet, the details of the system differ.</t>
        </r>
      </text>
    </comment>
    <comment ref="AR74" authorId="0" shapeId="0">
      <text>
        <r>
          <rPr>
            <sz val="9"/>
            <color indexed="81"/>
            <rFont val="Tahoma"/>
            <family val="2"/>
            <charset val="238"/>
          </rPr>
          <t>Mean voter turnout in each canton is based on the 2017 survey of municipal secretaries (it refers to the last election before the end of 2017).</t>
        </r>
      </text>
    </comment>
    <comment ref="J75" authorId="0" shapeId="0">
      <text>
        <r>
          <rPr>
            <sz val="9"/>
            <color indexed="81"/>
            <rFont val="Tahoma"/>
            <family val="2"/>
            <charset val="238"/>
          </rPr>
          <t>directly elected collegial executive</t>
        </r>
      </text>
    </comment>
    <comment ref="K75" authorId="0" shapeId="0">
      <text>
        <r>
          <rPr>
            <sz val="9"/>
            <color indexed="81"/>
            <rFont val="Tahoma"/>
            <family val="2"/>
            <charset val="238"/>
          </rPr>
          <t>Usually, the collegial executive has 3-7 members and is elected under the majoritarian rule. Yet, the situation differs both between and within cantons.</t>
        </r>
      </text>
    </comment>
    <comment ref="T75"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75" authorId="0" shapeId="0">
      <text>
        <r>
          <rPr>
            <sz val="9"/>
            <color indexed="81"/>
            <rFont val="Tahoma"/>
            <family val="2"/>
            <charset val="238"/>
          </rPr>
          <t>In most cases, if a local assembly exists, it is elected under open-list proportional system. Yet, the details of the system differ.</t>
        </r>
      </text>
    </comment>
    <comment ref="AR75" authorId="0" shapeId="0">
      <text>
        <r>
          <rPr>
            <sz val="9"/>
            <color indexed="81"/>
            <rFont val="Tahoma"/>
            <family val="2"/>
            <charset val="238"/>
          </rPr>
          <t>Mean voter turnout in each canton is based on the 2017 survey of municipal secretaries (it refers to the last election before the end of 2017).</t>
        </r>
      </text>
    </comment>
    <comment ref="J76" authorId="0" shapeId="0">
      <text>
        <r>
          <rPr>
            <sz val="9"/>
            <color indexed="81"/>
            <rFont val="Tahoma"/>
            <family val="2"/>
            <charset val="238"/>
          </rPr>
          <t>directly elected collegial executive</t>
        </r>
      </text>
    </comment>
    <comment ref="K76" authorId="0" shapeId="0">
      <text>
        <r>
          <rPr>
            <sz val="9"/>
            <color indexed="81"/>
            <rFont val="Tahoma"/>
            <family val="2"/>
            <charset val="238"/>
          </rPr>
          <t>Usually, the collegial executive has 3-7 members and is elected under the majoritarian rule. Yet, the situation differs both between and within cantons.</t>
        </r>
      </text>
    </comment>
    <comment ref="T76"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AR76" authorId="0" shapeId="0">
      <text>
        <r>
          <rPr>
            <sz val="9"/>
            <color indexed="81"/>
            <rFont val="Tahoma"/>
            <family val="2"/>
            <charset val="238"/>
          </rPr>
          <t>Mean voter turnout in each canton is based on the 2017 survey of municipal secretaries (it refers to the last election before the end of 2017).</t>
        </r>
      </text>
    </comment>
    <comment ref="J77" authorId="0" shapeId="0">
      <text>
        <r>
          <rPr>
            <sz val="9"/>
            <color indexed="81"/>
            <rFont val="Tahoma"/>
            <family val="2"/>
            <charset val="238"/>
          </rPr>
          <t>directly elected collegial executive</t>
        </r>
      </text>
    </comment>
    <comment ref="K77" authorId="0" shapeId="0">
      <text>
        <r>
          <rPr>
            <sz val="9"/>
            <color indexed="81"/>
            <rFont val="Tahoma"/>
            <family val="2"/>
            <charset val="238"/>
          </rPr>
          <t>Usually, the collegial executive has 3-7 members and is elected under the majoritarian rule. Yet, the situation differs both between and within cantons.</t>
        </r>
      </text>
    </comment>
    <comment ref="T77"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AR77" authorId="0" shapeId="0">
      <text>
        <r>
          <rPr>
            <sz val="9"/>
            <color indexed="81"/>
            <rFont val="Tahoma"/>
            <family val="2"/>
            <charset val="238"/>
          </rPr>
          <t>Mean voter turnout in each canton is based on the 2017 survey of municipal secretaries (it refers to the last election before the end of 2017).</t>
        </r>
      </text>
    </comment>
    <comment ref="J78" authorId="0" shapeId="0">
      <text>
        <r>
          <rPr>
            <sz val="9"/>
            <color indexed="81"/>
            <rFont val="Tahoma"/>
            <family val="2"/>
            <charset val="238"/>
          </rPr>
          <t>directly elected collegial executive</t>
        </r>
      </text>
    </comment>
    <comment ref="K78" authorId="0" shapeId="0">
      <text>
        <r>
          <rPr>
            <sz val="9"/>
            <color indexed="81"/>
            <rFont val="Tahoma"/>
            <family val="2"/>
            <charset val="238"/>
          </rPr>
          <t>Usually, the collegial executive has 3-7 members and is elected under the majoritarian rule. Yet, the situation differs both between and within cantons.</t>
        </r>
      </text>
    </comment>
    <comment ref="T78"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AR78" authorId="0" shapeId="0">
      <text>
        <r>
          <rPr>
            <sz val="9"/>
            <color indexed="81"/>
            <rFont val="Tahoma"/>
            <family val="2"/>
            <charset val="238"/>
          </rPr>
          <t>Mean voter turnout in each canton is based on the 2017 survey of municipal secretaries (it refers to the last election before the end of 2017).</t>
        </r>
      </text>
    </comment>
    <comment ref="J79" authorId="0" shapeId="0">
      <text>
        <r>
          <rPr>
            <sz val="9"/>
            <color indexed="81"/>
            <rFont val="Tahoma"/>
            <family val="2"/>
            <charset val="238"/>
          </rPr>
          <t>directly elected collegial executive</t>
        </r>
      </text>
    </comment>
    <comment ref="K79" authorId="0" shapeId="0">
      <text>
        <r>
          <rPr>
            <sz val="9"/>
            <color indexed="81"/>
            <rFont val="Tahoma"/>
            <family val="2"/>
            <charset val="238"/>
          </rPr>
          <t>Usually, the collegial executive has 3-7 members and is elected under the majoritarian rule. Yet, the situation differs both between and within cantons.</t>
        </r>
      </text>
    </comment>
    <comment ref="T79"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AR79" authorId="0" shapeId="0">
      <text>
        <r>
          <rPr>
            <sz val="9"/>
            <color indexed="81"/>
            <rFont val="Tahoma"/>
            <family val="2"/>
            <charset val="238"/>
          </rPr>
          <t>Mean voter turnout in each canton is based on the 2017 survey of municipal secretaries (it refers to the last election before the end of 2017).</t>
        </r>
      </text>
    </comment>
    <comment ref="J80" authorId="0" shapeId="0">
      <text>
        <r>
          <rPr>
            <sz val="9"/>
            <color indexed="81"/>
            <rFont val="Tahoma"/>
            <family val="2"/>
            <charset val="238"/>
          </rPr>
          <t>directly elected collegial executive</t>
        </r>
      </text>
    </comment>
    <comment ref="K80"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0"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AR80" authorId="0" shapeId="0">
      <text>
        <r>
          <rPr>
            <sz val="9"/>
            <color indexed="81"/>
            <rFont val="Tahoma"/>
            <family val="2"/>
            <charset val="238"/>
          </rPr>
          <t>Mean voter turnout in each canton is based on the 2017 survey of municipal secretaries (it refers to the last election before the end of 2017).</t>
        </r>
      </text>
    </comment>
    <comment ref="J81" authorId="0" shapeId="0">
      <text>
        <r>
          <rPr>
            <sz val="9"/>
            <color indexed="81"/>
            <rFont val="Tahoma"/>
            <family val="2"/>
            <charset val="238"/>
          </rPr>
          <t>directly elected collegial executive</t>
        </r>
      </text>
    </comment>
    <comment ref="K81"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1"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81" authorId="0" shapeId="0">
      <text>
        <r>
          <rPr>
            <sz val="9"/>
            <color indexed="81"/>
            <rFont val="Tahoma"/>
            <family val="2"/>
            <charset val="238"/>
          </rPr>
          <t>In most cases, if a local assembly exists, it is elected under open-list proportional system. Yet, the details of the system differ.</t>
        </r>
      </text>
    </comment>
    <comment ref="AR81" authorId="0" shapeId="0">
      <text>
        <r>
          <rPr>
            <sz val="9"/>
            <color indexed="81"/>
            <rFont val="Tahoma"/>
            <family val="2"/>
            <charset val="238"/>
          </rPr>
          <t>Mean voter turnout in each canton is based on the 2017 survey of municipal secretaries (it refers to the last election before the end of 2017).</t>
        </r>
      </text>
    </comment>
    <comment ref="J82" authorId="0" shapeId="0">
      <text>
        <r>
          <rPr>
            <sz val="9"/>
            <color indexed="81"/>
            <rFont val="Tahoma"/>
            <family val="2"/>
            <charset val="238"/>
          </rPr>
          <t>directly elected collegial executive</t>
        </r>
      </text>
    </comment>
    <comment ref="K82"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2"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82" authorId="0" shapeId="0">
      <text>
        <r>
          <rPr>
            <sz val="9"/>
            <color indexed="81"/>
            <rFont val="Tahoma"/>
            <family val="2"/>
            <charset val="238"/>
          </rPr>
          <t>In most cases, if a local assembly exists, it is elected under open-list proportional system. Yet, the details of the system differ.</t>
        </r>
      </text>
    </comment>
    <comment ref="AR82" authorId="0" shapeId="0">
      <text>
        <r>
          <rPr>
            <sz val="9"/>
            <color indexed="81"/>
            <rFont val="Tahoma"/>
            <family val="2"/>
            <charset val="238"/>
          </rPr>
          <t>Mean voter turnout in each canton is based on the 2017 survey of municipal secretaries (it refers to the last election before the end of 2017).</t>
        </r>
      </text>
    </comment>
    <comment ref="J83" authorId="0" shapeId="0">
      <text>
        <r>
          <rPr>
            <sz val="9"/>
            <color indexed="81"/>
            <rFont val="Tahoma"/>
            <family val="2"/>
            <charset val="238"/>
          </rPr>
          <t>directly elected collegial executive</t>
        </r>
      </text>
    </comment>
    <comment ref="K83"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3"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83" authorId="0" shapeId="0">
      <text>
        <r>
          <rPr>
            <sz val="9"/>
            <color indexed="81"/>
            <rFont val="Tahoma"/>
            <family val="2"/>
            <charset val="238"/>
          </rPr>
          <t>In most cases, if a local assembly exists, it is elected under open-list proportional system. Yet, the details of the system differ.</t>
        </r>
      </text>
    </comment>
    <comment ref="AR83" authorId="0" shapeId="0">
      <text>
        <r>
          <rPr>
            <sz val="9"/>
            <color indexed="81"/>
            <rFont val="Tahoma"/>
            <family val="2"/>
            <charset val="238"/>
          </rPr>
          <t>Mean voter turnout in each canton is based on the 2017 survey of municipal secretaries (it refers to the last election before the end of 2017).</t>
        </r>
      </text>
    </comment>
    <comment ref="J84" authorId="0" shapeId="0">
      <text>
        <r>
          <rPr>
            <sz val="9"/>
            <color indexed="81"/>
            <rFont val="Tahoma"/>
            <family val="2"/>
            <charset val="238"/>
          </rPr>
          <t>directly elected collegial executive</t>
        </r>
      </text>
    </comment>
    <comment ref="K84"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4"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84" authorId="0" shapeId="0">
      <text>
        <r>
          <rPr>
            <sz val="9"/>
            <color indexed="81"/>
            <rFont val="Tahoma"/>
            <family val="2"/>
            <charset val="238"/>
          </rPr>
          <t>In most cases, if a local assembly exists, it is elected under open-list proportional system. Yet, the details of the system differ.</t>
        </r>
      </text>
    </comment>
    <comment ref="AR84" authorId="0" shapeId="0">
      <text>
        <r>
          <rPr>
            <sz val="9"/>
            <color indexed="81"/>
            <rFont val="Tahoma"/>
            <family val="2"/>
            <charset val="238"/>
          </rPr>
          <t>Mean voter turnout in each canton is based on the 2017 survey of municipal secretaries (it refers to the last election before the end of 2017).</t>
        </r>
      </text>
    </comment>
    <comment ref="J85" authorId="0" shapeId="0">
      <text>
        <r>
          <rPr>
            <sz val="9"/>
            <color indexed="81"/>
            <rFont val="Tahoma"/>
            <family val="2"/>
            <charset val="238"/>
          </rPr>
          <t>directly elected collegial executive</t>
        </r>
      </text>
    </comment>
    <comment ref="K85"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5"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85" authorId="0" shapeId="0">
      <text>
        <r>
          <rPr>
            <sz val="9"/>
            <color indexed="81"/>
            <rFont val="Tahoma"/>
            <family val="2"/>
            <charset val="238"/>
          </rPr>
          <t>In most cases, if a local assembly exists, it is elected under open-list proportional system. Yet, the details of the system differ.</t>
        </r>
      </text>
    </comment>
    <comment ref="AR85" authorId="0" shapeId="0">
      <text>
        <r>
          <rPr>
            <sz val="9"/>
            <color indexed="81"/>
            <rFont val="Tahoma"/>
            <family val="2"/>
            <charset val="238"/>
          </rPr>
          <t>Mean voter turnout in each canton is based on the 2017 survey of municipal secretaries (it refers to the last election before the end of 2017).</t>
        </r>
      </text>
    </comment>
    <comment ref="J86" authorId="0" shapeId="0">
      <text>
        <r>
          <rPr>
            <sz val="9"/>
            <color indexed="81"/>
            <rFont val="Tahoma"/>
            <family val="2"/>
            <charset val="238"/>
          </rPr>
          <t>directly elected collegial executive</t>
        </r>
      </text>
    </comment>
    <comment ref="K86"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6"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86" authorId="0" shapeId="0">
      <text>
        <r>
          <rPr>
            <sz val="9"/>
            <color indexed="81"/>
            <rFont val="Tahoma"/>
            <family val="2"/>
            <charset val="238"/>
          </rPr>
          <t>In most cases, if a local assembly exists, it is elected under open-list proportional system. Yet, the details of the system differ.</t>
        </r>
      </text>
    </comment>
    <comment ref="AR86" authorId="0" shapeId="0">
      <text>
        <r>
          <rPr>
            <sz val="9"/>
            <color indexed="81"/>
            <rFont val="Tahoma"/>
            <family val="2"/>
            <charset val="238"/>
          </rPr>
          <t>Mean voter turnout in each canton is based on the 2017 survey of municipal secretaries (it refers to the last election before the end of 2017).</t>
        </r>
      </text>
    </comment>
    <comment ref="J87" authorId="0" shapeId="0">
      <text>
        <r>
          <rPr>
            <sz val="9"/>
            <color indexed="81"/>
            <rFont val="Tahoma"/>
            <family val="2"/>
            <charset val="238"/>
          </rPr>
          <t>directly elected collegial executive</t>
        </r>
      </text>
    </comment>
    <comment ref="K87"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7"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87" authorId="0" shapeId="0">
      <text>
        <r>
          <rPr>
            <sz val="9"/>
            <color indexed="81"/>
            <rFont val="Tahoma"/>
            <family val="2"/>
            <charset val="238"/>
          </rPr>
          <t>In most cases, if a local assembly exists, it is elected under open-list proportional system. Yet, the details of the system differ.</t>
        </r>
      </text>
    </comment>
    <comment ref="AR87" authorId="0" shapeId="0">
      <text>
        <r>
          <rPr>
            <sz val="9"/>
            <color indexed="81"/>
            <rFont val="Tahoma"/>
            <family val="2"/>
            <charset val="238"/>
          </rPr>
          <t>Mean voter turnout in each canton is based on the 2017 survey of municipal secretaries (it refers to the last election before the end of 2017).</t>
        </r>
      </text>
    </comment>
    <comment ref="J88" authorId="0" shapeId="0">
      <text>
        <r>
          <rPr>
            <sz val="9"/>
            <color indexed="81"/>
            <rFont val="Tahoma"/>
            <family val="2"/>
            <charset val="238"/>
          </rPr>
          <t>directly elected collegial executive</t>
        </r>
      </text>
    </comment>
    <comment ref="K88"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8"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AR88" authorId="0" shapeId="0">
      <text>
        <r>
          <rPr>
            <sz val="9"/>
            <color indexed="81"/>
            <rFont val="Tahoma"/>
            <family val="2"/>
            <charset val="238"/>
          </rPr>
          <t>Mean voter turnout in each canton is based on the 2017 survey of municipal secretaries (it refers to the last election before the end of 2017).</t>
        </r>
      </text>
    </comment>
    <comment ref="J89" authorId="0" shapeId="0">
      <text>
        <r>
          <rPr>
            <sz val="9"/>
            <color indexed="81"/>
            <rFont val="Tahoma"/>
            <family val="2"/>
            <charset val="238"/>
          </rPr>
          <t>directly elected collegial executive</t>
        </r>
      </text>
    </comment>
    <comment ref="K89" authorId="0" shapeId="0">
      <text>
        <r>
          <rPr>
            <sz val="9"/>
            <color indexed="81"/>
            <rFont val="Tahoma"/>
            <family val="2"/>
            <charset val="238"/>
          </rPr>
          <t>Usually, the collegial executive has 3-7 members and is elected under the majoritarian rule. Yet, the situation differs both between and within cantons.</t>
        </r>
      </text>
    </comment>
    <comment ref="T89"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89" authorId="0" shapeId="0">
      <text>
        <r>
          <rPr>
            <sz val="9"/>
            <color indexed="81"/>
            <rFont val="Tahoma"/>
            <family val="2"/>
            <charset val="238"/>
          </rPr>
          <t>In most cases, if a local assembly exists, it is elected under open-list proportional system. Yet, the details of the system differ.</t>
        </r>
      </text>
    </comment>
    <comment ref="AR89" authorId="0" shapeId="0">
      <text>
        <r>
          <rPr>
            <sz val="9"/>
            <color indexed="81"/>
            <rFont val="Tahoma"/>
            <family val="2"/>
            <charset val="238"/>
          </rPr>
          <t>Mean voter turnout in each canton is based on the 2017 survey of municipal secretaries (it refers to the last election before the end of 2017).</t>
        </r>
      </text>
    </comment>
    <comment ref="J90" authorId="0" shapeId="0">
      <text>
        <r>
          <rPr>
            <sz val="9"/>
            <color indexed="81"/>
            <rFont val="Tahoma"/>
            <family val="2"/>
            <charset val="238"/>
          </rPr>
          <t>directly elected collegial executive</t>
        </r>
      </text>
    </comment>
    <comment ref="K90" authorId="0" shapeId="0">
      <text>
        <r>
          <rPr>
            <sz val="9"/>
            <color indexed="81"/>
            <rFont val="Tahoma"/>
            <family val="2"/>
            <charset val="238"/>
          </rPr>
          <t>Usually, the collegial executive has 3-7 members and is elected under the majoritarian rule. Yet, the situation differs both between and within cantons.</t>
        </r>
      </text>
    </comment>
    <comment ref="T90"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90" authorId="0" shapeId="0">
      <text>
        <r>
          <rPr>
            <sz val="9"/>
            <color indexed="81"/>
            <rFont val="Tahoma"/>
            <family val="2"/>
            <charset val="238"/>
          </rPr>
          <t>In most cases, if a local assembly exists, it is elected under open-list proportional system. Yet, the details of the system differ.</t>
        </r>
      </text>
    </comment>
    <comment ref="AR90" authorId="0" shapeId="0">
      <text>
        <r>
          <rPr>
            <sz val="9"/>
            <color indexed="81"/>
            <rFont val="Tahoma"/>
            <family val="2"/>
            <charset val="238"/>
          </rPr>
          <t>Mean voter turnout in each canton is based on the 2017 survey of municipal secretaries (it refers to the last election before the end of 2017).</t>
        </r>
      </text>
    </comment>
    <comment ref="J91" authorId="0" shapeId="0">
      <text>
        <r>
          <rPr>
            <sz val="9"/>
            <color indexed="81"/>
            <rFont val="Tahoma"/>
            <family val="2"/>
            <charset val="238"/>
          </rPr>
          <t>directly elected collegial executive</t>
        </r>
      </text>
    </comment>
    <comment ref="K91" authorId="0" shapeId="0">
      <text>
        <r>
          <rPr>
            <sz val="9"/>
            <color indexed="81"/>
            <rFont val="Tahoma"/>
            <family val="2"/>
            <charset val="238"/>
          </rPr>
          <t>Usually, the collegial executive has 3-7 members and is elected under the majoritarian rule. Yet, the situation differs both between and within cantons.</t>
        </r>
      </text>
    </comment>
    <comment ref="T91"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91" authorId="0" shapeId="0">
      <text>
        <r>
          <rPr>
            <sz val="9"/>
            <color indexed="81"/>
            <rFont val="Tahoma"/>
            <family val="2"/>
            <charset val="238"/>
          </rPr>
          <t>In most cases, if a local assembly exists, it is elected under open-list proportional system. Yet, the details of the system differ.</t>
        </r>
      </text>
    </comment>
    <comment ref="AR91" authorId="0" shapeId="0">
      <text>
        <r>
          <rPr>
            <sz val="9"/>
            <color indexed="81"/>
            <rFont val="Tahoma"/>
            <family val="2"/>
            <charset val="238"/>
          </rPr>
          <t>Mean voter turnout in each canton is based on the 2017 survey of municipal secretaries (it refers to the last election before the end of 2017).</t>
        </r>
      </text>
    </comment>
    <comment ref="J92" authorId="0" shapeId="0">
      <text>
        <r>
          <rPr>
            <sz val="9"/>
            <color indexed="81"/>
            <rFont val="Tahoma"/>
            <family val="2"/>
            <charset val="238"/>
          </rPr>
          <t>directly elected collegial executive</t>
        </r>
      </text>
    </comment>
    <comment ref="K92" authorId="0" shapeId="0">
      <text>
        <r>
          <rPr>
            <sz val="9"/>
            <color indexed="81"/>
            <rFont val="Tahoma"/>
            <family val="2"/>
            <charset val="238"/>
          </rPr>
          <t>Usually, the collegial executive has 3-7 members and is elected under the majoritarian rule. Yet, the situation differs both between and within cantons.</t>
        </r>
      </text>
    </comment>
    <comment ref="T92"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92" authorId="0" shapeId="0">
      <text>
        <r>
          <rPr>
            <sz val="9"/>
            <color indexed="81"/>
            <rFont val="Tahoma"/>
            <family val="2"/>
            <charset val="238"/>
          </rPr>
          <t>In most cases, if a local assembly exists, it is elected under open-list proportional system. Yet, the details of the system differ.</t>
        </r>
      </text>
    </comment>
    <comment ref="AR92" authorId="0" shapeId="0">
      <text>
        <r>
          <rPr>
            <sz val="9"/>
            <color indexed="81"/>
            <rFont val="Tahoma"/>
            <family val="2"/>
            <charset val="238"/>
          </rPr>
          <t>Mean voter turnout in each canton is based on the 2017 survey of municipal secretaries (it refers to the last election before the end of 2017).</t>
        </r>
      </text>
    </comment>
    <comment ref="J93" authorId="0" shapeId="0">
      <text>
        <r>
          <rPr>
            <sz val="9"/>
            <color indexed="81"/>
            <rFont val="Tahoma"/>
            <family val="2"/>
            <charset val="238"/>
          </rPr>
          <t>directly elected collegial executive</t>
        </r>
      </text>
    </comment>
    <comment ref="K93" authorId="0" shapeId="0">
      <text>
        <r>
          <rPr>
            <sz val="9"/>
            <color indexed="81"/>
            <rFont val="Tahoma"/>
            <family val="2"/>
            <charset val="238"/>
          </rPr>
          <t>Usually, the collegial executive has 3-7 members and is elected under the majoritarian rule. Yet, the situation differs both between and within cantons.</t>
        </r>
      </text>
    </comment>
    <comment ref="T93"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93" authorId="0" shapeId="0">
      <text>
        <r>
          <rPr>
            <sz val="9"/>
            <color indexed="81"/>
            <rFont val="Tahoma"/>
            <family val="2"/>
            <charset val="238"/>
          </rPr>
          <t>In most cases, if a local assembly exists, it is elected under open-list proportional system. Yet, the details of the system differ.</t>
        </r>
      </text>
    </comment>
    <comment ref="AR93" authorId="0" shapeId="0">
      <text>
        <r>
          <rPr>
            <sz val="9"/>
            <color indexed="81"/>
            <rFont val="Tahoma"/>
            <family val="2"/>
            <charset val="238"/>
          </rPr>
          <t>Mean voter turnout in each canton is based on the 2017 survey of municipal secretaries (it refers to the last election before the end of 2017).</t>
        </r>
      </text>
    </comment>
    <comment ref="J94" authorId="0" shapeId="0">
      <text>
        <r>
          <rPr>
            <sz val="9"/>
            <color indexed="81"/>
            <rFont val="Tahoma"/>
            <family val="2"/>
            <charset val="238"/>
          </rPr>
          <t>directly elected collegial executive</t>
        </r>
      </text>
    </comment>
    <comment ref="K94" authorId="0" shapeId="0">
      <text>
        <r>
          <rPr>
            <sz val="9"/>
            <color indexed="81"/>
            <rFont val="Tahoma"/>
            <family val="2"/>
            <charset val="238"/>
          </rPr>
          <t>Usually, the collegial executive has 3-7 members and is elected under the majoritarian rule. Yet, the situation differs both between and within cantons.</t>
        </r>
      </text>
    </comment>
    <comment ref="T94"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94" authorId="0" shapeId="0">
      <text>
        <r>
          <rPr>
            <sz val="9"/>
            <color indexed="81"/>
            <rFont val="Tahoma"/>
            <family val="2"/>
            <charset val="238"/>
          </rPr>
          <t>In most cases, if a local assembly exists, it is elected under open-list proportional system. Yet, the details of the system differ.</t>
        </r>
      </text>
    </comment>
    <comment ref="AR94" authorId="0" shapeId="0">
      <text>
        <r>
          <rPr>
            <sz val="9"/>
            <color indexed="81"/>
            <rFont val="Tahoma"/>
            <family val="2"/>
            <charset val="238"/>
          </rPr>
          <t>Mean voter turnout in each canton is based on the 2017 survey of municipal secretaries (it refers to the last election before the end of 2017).</t>
        </r>
      </text>
    </comment>
    <comment ref="J95" authorId="0" shapeId="0">
      <text>
        <r>
          <rPr>
            <sz val="9"/>
            <color indexed="81"/>
            <rFont val="Tahoma"/>
            <family val="2"/>
            <charset val="238"/>
          </rPr>
          <t>directly elected collegial executive</t>
        </r>
      </text>
    </comment>
    <comment ref="K95" authorId="0" shapeId="0">
      <text>
        <r>
          <rPr>
            <sz val="9"/>
            <color indexed="81"/>
            <rFont val="Tahoma"/>
            <family val="2"/>
            <charset val="238"/>
          </rPr>
          <t>Usually, the collegial executive has 3-7 members and is elected under the majoritarian rule. Yet, the situation differs both between and within cantons.</t>
        </r>
      </text>
    </comment>
    <comment ref="T95"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95" authorId="0" shapeId="0">
      <text>
        <r>
          <rPr>
            <sz val="9"/>
            <color indexed="81"/>
            <rFont val="Tahoma"/>
            <family val="2"/>
            <charset val="238"/>
          </rPr>
          <t>In most cases, if a local assembly exists, it is elected under open-list proportional system. Yet, the details of the system differ.</t>
        </r>
      </text>
    </comment>
    <comment ref="AR95" authorId="0" shapeId="0">
      <text>
        <r>
          <rPr>
            <sz val="9"/>
            <color indexed="81"/>
            <rFont val="Tahoma"/>
            <family val="2"/>
            <charset val="238"/>
          </rPr>
          <t>Mean voter turnout in each canton is based on the 2017 survey of municipal secretaries (it refers to the last election before the end of 2017).</t>
        </r>
      </text>
    </comment>
    <comment ref="J96" authorId="0" shapeId="0">
      <text>
        <r>
          <rPr>
            <sz val="9"/>
            <color indexed="81"/>
            <rFont val="Tahoma"/>
            <family val="2"/>
            <charset val="238"/>
          </rPr>
          <t xml:space="preserve">directly elected collegial executive, parliamentary model in some municipalities
</t>
        </r>
      </text>
    </comment>
    <comment ref="K96" authorId="0" shapeId="0">
      <text>
        <r>
          <rPr>
            <sz val="9"/>
            <color indexed="81"/>
            <rFont val="Tahoma"/>
            <family val="2"/>
            <charset val="238"/>
          </rPr>
          <t>Usually, the collegial executive has 3-7 members and is elected under the majoritarian rule. Yet, the situation differs both between and within cantons.</t>
        </r>
      </text>
    </comment>
    <comment ref="T96"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96" authorId="0" shapeId="0">
      <text>
        <r>
          <rPr>
            <sz val="9"/>
            <color indexed="81"/>
            <rFont val="Tahoma"/>
            <family val="2"/>
            <charset val="238"/>
          </rPr>
          <t>In most cases, if a local assembly exists, it is elected under open-list proportional system. Yet, the details of the system differ.</t>
        </r>
      </text>
    </comment>
    <comment ref="AR96" authorId="0" shapeId="0">
      <text>
        <r>
          <rPr>
            <sz val="9"/>
            <color indexed="81"/>
            <rFont val="Tahoma"/>
            <family val="2"/>
            <charset val="238"/>
          </rPr>
          <t>Mean voter turnout in each canton is based on the 2017 survey of municipal secretaries (it refers to the last election before the end of 2017).</t>
        </r>
      </text>
    </comment>
    <comment ref="J97" authorId="0" shapeId="0">
      <text>
        <r>
          <rPr>
            <sz val="9"/>
            <color indexed="81"/>
            <rFont val="Tahoma"/>
            <family val="2"/>
            <charset val="238"/>
          </rPr>
          <t>directly elected collegial executive</t>
        </r>
      </text>
    </comment>
    <comment ref="K97" authorId="0" shapeId="0">
      <text>
        <r>
          <rPr>
            <sz val="9"/>
            <color indexed="81"/>
            <rFont val="Tahoma"/>
            <family val="2"/>
            <charset val="238"/>
          </rPr>
          <t>Usually, the collegial executive has 3-7 members and is elected under the majoritarian rule. Yet, the situation differs both between and within cantons.</t>
        </r>
      </text>
    </comment>
    <comment ref="T97"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97" authorId="0" shapeId="0">
      <text>
        <r>
          <rPr>
            <sz val="9"/>
            <color indexed="81"/>
            <rFont val="Tahoma"/>
            <family val="2"/>
            <charset val="238"/>
          </rPr>
          <t>In most cases, if a local assembly exists, it is elected under open-list proportional system. Yet, the details of the system differ.</t>
        </r>
      </text>
    </comment>
    <comment ref="AR97" authorId="0" shapeId="0">
      <text>
        <r>
          <rPr>
            <sz val="9"/>
            <color indexed="81"/>
            <rFont val="Tahoma"/>
            <family val="2"/>
            <charset val="238"/>
          </rPr>
          <t>Mean voter turnout in each canton is based on the 2017 survey of municipal secretaries (it refers to the last election before the end of 2017).</t>
        </r>
      </text>
    </comment>
    <comment ref="J98" authorId="0" shapeId="0">
      <text>
        <r>
          <rPr>
            <sz val="9"/>
            <color indexed="81"/>
            <rFont val="Tahoma"/>
            <family val="2"/>
            <charset val="238"/>
          </rPr>
          <t>directly elected collegial executive</t>
        </r>
      </text>
    </comment>
    <comment ref="K98" authorId="0" shapeId="0">
      <text>
        <r>
          <rPr>
            <sz val="9"/>
            <color indexed="81"/>
            <rFont val="Tahoma"/>
            <family val="2"/>
            <charset val="238"/>
          </rPr>
          <t>Usually, the collegial executive has 3-7 members and is elected under the majoritarian rule. Yet, the situation differs both between and within cantons.</t>
        </r>
      </text>
    </comment>
    <comment ref="T98" authorId="0" shapeId="0">
      <text>
        <r>
          <rPr>
            <sz val="9"/>
            <color indexed="81"/>
            <rFont val="Tahoma"/>
            <family val="2"/>
            <charset val="238"/>
          </rPr>
          <t xml:space="preserve">In general, voting takes place during a weekend (a few hours on Saturday and between 10 and 12 on Sundays). Most of the citizens, however, prefer postal voting. </t>
        </r>
      </text>
    </comment>
    <comment ref="Y98" authorId="0" shapeId="0">
      <text>
        <r>
          <rPr>
            <sz val="9"/>
            <color indexed="81"/>
            <rFont val="Tahoma"/>
            <family val="2"/>
            <charset val="238"/>
          </rPr>
          <t>In most cases, if a local assembly exists, it is elected under open-list proportional system. Yet, the details of the system differ.</t>
        </r>
      </text>
    </comment>
    <comment ref="AR98" authorId="0" shapeId="0">
      <text>
        <r>
          <rPr>
            <sz val="9"/>
            <color indexed="81"/>
            <rFont val="Tahoma"/>
            <family val="2"/>
            <charset val="238"/>
          </rPr>
          <t>Mean voter turnout in each canton is based on the 2017 survey of municipal secretaries (it refers to the last election before the end of 2017).</t>
        </r>
      </text>
    </comment>
    <comment ref="J99" authorId="0" shapeId="0">
      <text>
        <r>
          <rPr>
            <sz val="9"/>
            <color indexed="81"/>
            <rFont val="Tahoma"/>
            <family val="2"/>
            <charset val="238"/>
          </rPr>
          <t>24 directly elected mayors in England</t>
        </r>
      </text>
    </comment>
    <comment ref="AJ99" authorId="0" shapeId="0">
      <text>
        <r>
          <rPr>
            <sz val="9"/>
            <color indexed="81"/>
            <rFont val="Tahoma"/>
            <family val="2"/>
            <charset val="238"/>
          </rPr>
          <t>Horizonatal simultaneity figures for England represent the number of councils wholly or partly up for election versus the total number of councils</t>
        </r>
      </text>
    </comment>
    <comment ref="AM99" authorId="0" shapeId="0">
      <text>
        <r>
          <rPr>
            <sz val="9"/>
            <color indexed="81"/>
            <rFont val="Tahoma"/>
            <family val="2"/>
            <charset val="238"/>
          </rPr>
          <t>Mayors here only refer to those directly elected</t>
        </r>
      </text>
    </comment>
    <comment ref="AI103" authorId="0" shapeId="0">
      <text>
        <r>
          <rPr>
            <sz val="9"/>
            <color indexed="81"/>
            <rFont val="Tahoma"/>
            <family val="2"/>
            <charset val="238"/>
          </rPr>
          <t>The 2020 local elections were held in 1421 out of 1470 municipalities for two reasons. First, local elections could not be held in the non-government controlled areas of Ukraine. Second, they could not be held in some localities situated close to the non-government controlled areas of Ukraine. The list of 1421 municipalities where the 2020 local elections were held is found in the official website of the Central Electoral Commission:  https://www.cvk.gov.ua/wp-content/uploads/2020/08/VM2020_kilkist_vybortsiv.pdf (accessed on 17 March 2021)</t>
        </r>
      </text>
    </comment>
    <comment ref="AK103" authorId="0" shapeId="0">
      <text>
        <r>
          <rPr>
            <sz val="9"/>
            <color indexed="81"/>
            <rFont val="Tahoma"/>
            <family val="2"/>
            <charset val="238"/>
          </rPr>
          <t>Data apply to both subsystems</t>
        </r>
      </text>
    </comment>
    <comment ref="AL103" authorId="0" shapeId="0">
      <text>
        <r>
          <rPr>
            <sz val="9"/>
            <color indexed="81"/>
            <rFont val="Tahoma"/>
            <family val="2"/>
            <charset val="238"/>
          </rPr>
          <t>Data apply to both subsystems</t>
        </r>
      </text>
    </comment>
    <comment ref="AM103" authorId="0" shapeId="0">
      <text>
        <r>
          <rPr>
            <sz val="9"/>
            <color indexed="81"/>
            <rFont val="Tahoma"/>
            <family val="2"/>
            <charset val="238"/>
          </rPr>
          <t>Data apply to both subsystems. Mayoral elections were scheduled in 1421 municipalities, but mayoral elections in Karolino-Buhazka municipality in Odeska region were not held</t>
        </r>
      </text>
    </comment>
    <comment ref="AN103" authorId="0" shapeId="0">
      <text>
        <r>
          <rPr>
            <sz val="9"/>
            <color indexed="81"/>
            <rFont val="Tahoma"/>
            <family val="2"/>
            <charset val="238"/>
          </rPr>
          <t>Data apply to both subsystems</t>
        </r>
      </text>
    </comment>
    <comment ref="AR103" authorId="0" shapeId="0">
      <text>
        <r>
          <rPr>
            <sz val="9"/>
            <color indexed="81"/>
            <rFont val="Tahoma"/>
            <family val="2"/>
            <charset val="238"/>
          </rPr>
          <t>Data apply to both subsystems</t>
        </r>
      </text>
    </comment>
    <comment ref="K104" authorId="0" shapeId="0">
      <text>
        <r>
          <rPr>
            <sz val="9"/>
            <color indexed="81"/>
            <rFont val="Tahoma"/>
            <family val="2"/>
            <charset val="238"/>
          </rPr>
          <t>FPTP - municipalities with less than 75,000 voters; TRS - above 75,000 voters</t>
        </r>
      </text>
    </comment>
    <comment ref="AI104" authorId="0" shapeId="0">
      <text>
        <r>
          <rPr>
            <sz val="9"/>
            <color indexed="81"/>
            <rFont val="Tahoma"/>
            <family val="2"/>
            <charset val="238"/>
          </rPr>
          <t>The 2020 local elections were held in 1421 out of 1470 municipalities for two reasons. First, local elections could not be held in the non-government controlled areas of Ukraine. Second, they could not be held in some localities situated close to the non-government controlled areas of Ukraine. The list of 1421 municipalities where the 2020 local elections were held is found in the official website of the Central Electoral Commission:  https://www.cvk.gov.ua/wp-content/uploads/2020/08/VM2020_kilkist_vybortsiv.pdf (accessed on 17 March 2021)</t>
        </r>
      </text>
    </comment>
  </commentList>
</comments>
</file>

<file path=xl/sharedStrings.xml><?xml version="1.0" encoding="utf-8"?>
<sst xmlns="http://schemas.openxmlformats.org/spreadsheetml/2006/main" count="992" uniqueCount="416">
  <si>
    <t>LAI</t>
  </si>
  <si>
    <t>EU</t>
  </si>
  <si>
    <t>country</t>
  </si>
  <si>
    <t>sub-country</t>
  </si>
  <si>
    <t>name of LG units (plural)</t>
  </si>
  <si>
    <t>year</t>
  </si>
  <si>
    <t>election date</t>
  </si>
  <si>
    <t>DEM</t>
  </si>
  <si>
    <t>DEM formula</t>
  </si>
  <si>
    <t>sim DEM</t>
  </si>
  <si>
    <t>sim meso</t>
  </si>
  <si>
    <t>sim regio</t>
  </si>
  <si>
    <t>sim EP</t>
  </si>
  <si>
    <t>sim parl</t>
  </si>
  <si>
    <t>sim parl 2nd</t>
  </si>
  <si>
    <t>sim pres</t>
  </si>
  <si>
    <t>sim ref</t>
  </si>
  <si>
    <t>weekend</t>
  </si>
  <si>
    <t>postal</t>
  </si>
  <si>
    <t>electronic</t>
  </si>
  <si>
    <t>council min</t>
  </si>
  <si>
    <t>council max</t>
  </si>
  <si>
    <t>Formula</t>
  </si>
  <si>
    <t>Formula2</t>
  </si>
  <si>
    <t>Threshold</t>
  </si>
  <si>
    <t>Apparentement</t>
  </si>
  <si>
    <t>Ballot</t>
  </si>
  <si>
    <t>Panachage</t>
  </si>
  <si>
    <t>Cumulative</t>
  </si>
  <si>
    <t>districted</t>
  </si>
  <si>
    <t>dmagnitude min</t>
  </si>
  <si>
    <t>dmagnitude max</t>
  </si>
  <si>
    <t># Municipalities</t>
  </si>
  <si>
    <t>% Horizontal sim</t>
  </si>
  <si>
    <t># Councillors</t>
  </si>
  <si>
    <t># Female cllrs</t>
  </si>
  <si>
    <t># Mayors</t>
  </si>
  <si>
    <t># Female mayors</t>
  </si>
  <si>
    <t>EV</t>
  </si>
  <si>
    <t>Eligibility</t>
  </si>
  <si>
    <t>VT</t>
  </si>
  <si>
    <t>Turnout</t>
  </si>
  <si>
    <t>Notes</t>
  </si>
  <si>
    <t>New democracies - SEE states</t>
  </si>
  <si>
    <t>Albania</t>
  </si>
  <si>
    <t>bashki</t>
  </si>
  <si>
    <t>21.06.2015</t>
  </si>
  <si>
    <t>FPTP</t>
  </si>
  <si>
    <t>CLPR</t>
  </si>
  <si>
    <t>d'Hondt</t>
  </si>
  <si>
    <t>Same rules as in parliamentary elections</t>
  </si>
  <si>
    <t>In 2015, number of LGUs decreased from 384 (communes and municipalities) to 61 municipalities.</t>
  </si>
  <si>
    <t>The data is for 2015, since 2019 local elections were boycotted by the opposition parties (with an official turnout rate of 22,96%; though the opposition claimed this figure was much lower).</t>
  </si>
  <si>
    <t>Southern</t>
  </si>
  <si>
    <t>Andorra</t>
  </si>
  <si>
    <t>comuns</t>
  </si>
  <si>
    <t>MBS</t>
  </si>
  <si>
    <t>Hare</t>
  </si>
  <si>
    <t>Only Andorrans are allowed to vote in any election in Andorra</t>
  </si>
  <si>
    <t>No substantial changes in local elections since 1993</t>
  </si>
  <si>
    <t>Rhinelandic</t>
  </si>
  <si>
    <t>Austria</t>
  </si>
  <si>
    <t>Burgenland</t>
  </si>
  <si>
    <t>Gemeinden</t>
  </si>
  <si>
    <t>OLPR</t>
  </si>
  <si>
    <t>d’Hondt</t>
  </si>
  <si>
    <t>EU citizens with permanent residence allowed to vote</t>
  </si>
  <si>
    <t>Carinthia</t>
  </si>
  <si>
    <t>TRS</t>
  </si>
  <si>
    <t>Lower Austria</t>
  </si>
  <si>
    <t>Upper Austria</t>
  </si>
  <si>
    <t>Salzburg</t>
  </si>
  <si>
    <t>Styria</t>
  </si>
  <si>
    <t>Election postponed due to CoViD-19</t>
  </si>
  <si>
    <t>Tirol</t>
  </si>
  <si>
    <t>Vorarlberg</t>
  </si>
  <si>
    <t>Vienna</t>
  </si>
  <si>
    <t>Only Austrian citizens eligible to vote.</t>
  </si>
  <si>
    <t>Belgium</t>
  </si>
  <si>
    <t>Flemish Region</t>
  </si>
  <si>
    <t>gemeenten / communes / Gemeinden</t>
  </si>
  <si>
    <t>Imperiali</t>
  </si>
  <si>
    <t>N Seats + 1 (if list has as many candidates as available seats and voter casts a preference for every candidate + a list vote)</t>
  </si>
  <si>
    <t>Yes, including non-Belgians (conditional)</t>
  </si>
  <si>
    <t>Elligibility</t>
  </si>
  <si>
    <t>Extension of the franchise to non-Belgians - EU (first applied in 2000) and non-EU (first applied in 2006)</t>
  </si>
  <si>
    <t>Walloon Region</t>
  </si>
  <si>
    <t xml:space="preserve">Electronic + Eligibility + Open List System </t>
  </si>
  <si>
    <t>Experiments with electronic voting abolished for the most recent local elections + Extension of the franchise to non-Belgians - EU (first applied in 2000) and non-EU (first applied in 2006) + shift from semi-open to open list system (first applied in 2018)</t>
  </si>
  <si>
    <t>Brussels Capital Region</t>
  </si>
  <si>
    <t>opštine/općine</t>
  </si>
  <si>
    <t>Sainte-Lague</t>
  </si>
  <si>
    <t>1 (party list) + N seats (candidates)</t>
  </si>
  <si>
    <t>no</t>
  </si>
  <si>
    <t>Includes East Sarajevo Mayor (indirectly elected).</t>
  </si>
  <si>
    <t>Includes Sarajevo city mayor (indirectly elected).</t>
  </si>
  <si>
    <t>Brčko District</t>
  </si>
  <si>
    <t>Intra-party electoral threshold increased from 5 to 10% (candidate must receive 10 percent of party vote to win a seat)</t>
  </si>
  <si>
    <t>Bulgaria</t>
  </si>
  <si>
    <t>obshtini</t>
  </si>
  <si>
    <t>Hare-Niemeyer</t>
  </si>
  <si>
    <t xml:space="preserve">Voting abroad impossible </t>
  </si>
  <si>
    <t>Changing PR  formula: 1991-2005 d'Hondt; 2007 -  Hare–Niemeyer method</t>
  </si>
  <si>
    <t>Croatia</t>
  </si>
  <si>
    <t>općine</t>
  </si>
  <si>
    <t>EU citizens</t>
  </si>
  <si>
    <t>2001 - full application of proportional system</t>
  </si>
  <si>
    <t>Cyprus</t>
  </si>
  <si>
    <t>dimoi (municipalities), koinotites (rural communities)</t>
  </si>
  <si>
    <t>from 1 to 7</t>
  </si>
  <si>
    <t>The turnout data for the 2016 elections concern 36 municipalities, since local elections did not occur in three municipalities. There was only one list combining all parties and both the mayor and the councilors were selected without contestation.</t>
  </si>
  <si>
    <t>New democracies - CEE states</t>
  </si>
  <si>
    <t>Czech Republic</t>
  </si>
  <si>
    <t>obcí</t>
  </si>
  <si>
    <t>05-06.10.2018</t>
  </si>
  <si>
    <t>N seats</t>
  </si>
  <si>
    <t>for voters - in local elections cannot vote imprisoned persons but they can vote in elections of Chambers of deputies. Voting right in local elections have also citizns of the EU countries. Candidates to chamber of deputies have to be older 21 years, for local elections only 18. In local election can be elected people with restricted freedom for purpose to protect public health but cannot be elected imprisoned persons, but in ariamentary elections its opposite.</t>
  </si>
  <si>
    <t>Nordic</t>
  </si>
  <si>
    <t>Denmark</t>
  </si>
  <si>
    <t>kommuner</t>
  </si>
  <si>
    <t>yes, more permissive</t>
  </si>
  <si>
    <t>none</t>
  </si>
  <si>
    <t>Estonia</t>
  </si>
  <si>
    <t>linnad (urban), vallad (rural)</t>
  </si>
  <si>
    <t xml:space="preserve">Yes, EU citizens and other foreign nationals, who have the long-term residence permit </t>
  </si>
  <si>
    <t xml:space="preserve">2017 - the minimum voting age was lowered from 18 to 16; Since 2005 local elections are held every four years, when previously (1993-2005) they were held every three years </t>
  </si>
  <si>
    <t>Mayors - indirectly elected by the council</t>
  </si>
  <si>
    <t>Finland</t>
  </si>
  <si>
    <t>kunnat / kommuner</t>
  </si>
  <si>
    <t>Yes, including non-Finnish citizens (conditional)</t>
  </si>
  <si>
    <t>Minor changes 2015-17 (timing of elections october--&gt; april, recommended number of seats)</t>
  </si>
  <si>
    <t>France</t>
  </si>
  <si>
    <t>Large municipalities (&gt;1000 inhabitants)</t>
  </si>
  <si>
    <t>communes</t>
  </si>
  <si>
    <t>MBS (CLPR + majority premium, two-round)</t>
  </si>
  <si>
    <t>majority bonus, d’Hondt</t>
  </si>
  <si>
    <t>0 (except Paris, Lyon et Marseille)</t>
  </si>
  <si>
    <t>EU citizens, voting abroad impossible</t>
  </si>
  <si>
    <t>threshold lowered to 1000 (2001)</t>
  </si>
  <si>
    <t>Small municipalities (&lt;1000 inhabitants)</t>
  </si>
  <si>
    <t>TR-BV</t>
  </si>
  <si>
    <t>majority, plurality</t>
  </si>
  <si>
    <t>from 7 to 15</t>
  </si>
  <si>
    <t>Germany</t>
  </si>
  <si>
    <t>BW Baden-Württemberg</t>
  </si>
  <si>
    <t>Kommunen, kreisfreie Städte</t>
  </si>
  <si>
    <t>?</t>
  </si>
  <si>
    <t xml:space="preserve">YES; EU citizens eligible in local election </t>
  </si>
  <si>
    <t>Voting age lowered to 16</t>
  </si>
  <si>
    <t>NW Nordrhein-Westfalen</t>
  </si>
  <si>
    <t xml:space="preserve"> </t>
  </si>
  <si>
    <t>BY Bayern</t>
  </si>
  <si>
    <t>BB Brandenburg</t>
  </si>
  <si>
    <t>HE  Hessen</t>
  </si>
  <si>
    <t>MV Mecklenburg-Vorpommern</t>
  </si>
  <si>
    <t>NI Niedersachsen</t>
  </si>
  <si>
    <t>RP Rheinland-Pfalz</t>
  </si>
  <si>
    <t>SH Schleswig-Holstein</t>
  </si>
  <si>
    <t>from 1 to N seats</t>
  </si>
  <si>
    <t>SL Saarland</t>
  </si>
  <si>
    <t>SN Sachsen</t>
  </si>
  <si>
    <t>ST Sachsen-Anhalt</t>
  </si>
  <si>
    <t>TH Thüringen</t>
  </si>
  <si>
    <t>Greece</t>
  </si>
  <si>
    <t>dimoi</t>
  </si>
  <si>
    <t>1 to 3</t>
  </si>
  <si>
    <t>Yes, switch from MBS to OLPR</t>
  </si>
  <si>
    <t>Hungary</t>
  </si>
  <si>
    <t>Small municipalities (&lt; 10000 inhabitants)</t>
  </si>
  <si>
    <t xml:space="preserve">községek </t>
  </si>
  <si>
    <t>13.10.2019</t>
  </si>
  <si>
    <t>BV</t>
  </si>
  <si>
    <t>Every adult* Hungarian citizen, plus every adult citizen of another Member State of the European Union with residence in Hungary shall have the right to vote and to be voted for in elections of local government representatives and mayors. Every adult person recognised as a refugee, immigrant or resident in Hungary shall have the right to vote in elections of local government representatives and mayors. [The Fundamental Law of Hungary, Article XXIII (1)-(3)]
* 18 years old and above</t>
  </si>
  <si>
    <t>1994: one electoral round in mayoral elections (earlier: second rounds, if neither candidates got at least 25 percent of the votes)
2010: the number of obtainable mandates was decreased (approx. -32%)</t>
  </si>
  <si>
    <t>Large municipalities (&gt; 10000 inhabitants)</t>
  </si>
  <si>
    <t xml:space="preserve">községek, nagyközségek, városok </t>
  </si>
  <si>
    <t>MMP (FPTP + compensatory list)</t>
  </si>
  <si>
    <t>1994: direct election of mayors (earlier: local council elected the mayor)
2010: the number of obtainable mandates was decreased (approx. -35%); condition for setting up a compensatory list: candidate in the ¼ of the SMDs  --&gt; more than ½ of the SMDs; threshold for compensatory lists: no threshold --&gt; 5%; method used for allocating seats: modified Sainte-Laguë --&gt; Sainte-Laguë</t>
  </si>
  <si>
    <t>Iceland</t>
  </si>
  <si>
    <t>Proportional system</t>
  </si>
  <si>
    <t>sveitarfélög</t>
  </si>
  <si>
    <t>The eligibility rules for local elections are more flexible compared to national elections. For eligibility one needs to be over eighteen and either an Icelandic citizen or a citizen of a foreign origin that has been living continueously in the country for either three years, for those from the other Nordic countries, or five years from those from other foreign countries. To be eligeble for national election one has to be over 18, an Icelandic citizen and not be sentenced to jail for more than four months for a crime the committed after they were 18 years old (whether and how their honour is restored depends on, among other things, the lenght of their jail sentence and the length of time since their sentence was finished).</t>
  </si>
  <si>
    <t>Personal vote system</t>
  </si>
  <si>
    <t>British Isles</t>
  </si>
  <si>
    <t>Ireland</t>
  </si>
  <si>
    <t>counties, cities</t>
  </si>
  <si>
    <t>STV</t>
  </si>
  <si>
    <t>from 1 to N (rank)</t>
  </si>
  <si>
    <t>All residents, irrespective of nationality</t>
  </si>
  <si>
    <t xml:space="preserve">Italy </t>
  </si>
  <si>
    <t>comuni</t>
  </si>
  <si>
    <t>26.05.2019, 23.06.2019, 07.07.2019, 14.07.2019</t>
  </si>
  <si>
    <t>FPTP (&lt;15000); TRS (&gt;15000)</t>
  </si>
  <si>
    <t>MBS (+OLPR)</t>
  </si>
  <si>
    <t>D'Hondt</t>
  </si>
  <si>
    <t>0 (&lt;15000); 3% (&gt;15000)</t>
  </si>
  <si>
    <t>1 (mayor) + 1 (party) + up to 2 (candidates)</t>
  </si>
  <si>
    <t xml:space="preserve">Yes, including non-Italian-EU resident citizens </t>
  </si>
  <si>
    <t>Kosovo</t>
  </si>
  <si>
    <t>komunat/opštine</t>
  </si>
  <si>
    <t xml:space="preserve">Sainte-Laguë </t>
  </si>
  <si>
    <t>Latvia</t>
  </si>
  <si>
    <t>novads (rural), republikas pilsēta (urban)</t>
  </si>
  <si>
    <t>1 (party) + up to N positive or negative preference votes</t>
  </si>
  <si>
    <t xml:space="preserve">New elections, with the dissolution of the City Council by the Saeima, were held in Renda parish in 2003 and in Kekava parish in 2008. </t>
  </si>
  <si>
    <t>Liechtenstein</t>
  </si>
  <si>
    <t>Hagenbach-Bischoff</t>
  </si>
  <si>
    <t>no difference to eligibility at national level</t>
  </si>
  <si>
    <t>Since 2019: Allocation of remaining (rest) seats according to Hagenbach-Bischoff instead of d'Hondt; in 2020, the need of basic seat before being admitted to distribution of remaining seats was abolished</t>
  </si>
  <si>
    <t>Lithuania</t>
  </si>
  <si>
    <t>savivaldybės</t>
  </si>
  <si>
    <t>EU citizens and other perrmanent residents</t>
  </si>
  <si>
    <t>2011 - nonpartisan; 2015 -electoral comittees, 2015- direct mayors</t>
  </si>
  <si>
    <t>Luxembourg</t>
  </si>
  <si>
    <t>small municipalities</t>
  </si>
  <si>
    <t xml:space="preserve">EU citizens, a minimum residence clause of 6 months for local elections
</t>
  </si>
  <si>
    <t>large municipalities</t>
  </si>
  <si>
    <t>Moldova</t>
  </si>
  <si>
    <t>communes, municipii</t>
  </si>
  <si>
    <t>1</t>
  </si>
  <si>
    <t>898</t>
  </si>
  <si>
    <t xml:space="preserve">Similar to the national elections, but addiontal restrictions for local elections, where for instance active duty soldiers are not allowed to vote. </t>
  </si>
  <si>
    <t xml:space="preserve">No major changes since first direct elections in 1995/ </t>
  </si>
  <si>
    <t xml:space="preserve">It is challenging to define the turnout very exactly, as the number of eligible voters and casted votes slightly varies between elections for mayors and council's elections both at level of concrete municipalities and on aggregate level. In addition, for council elections municipalities of Chisinau and Balti are counted as second tier units, while for mayoral elections they are included with the municipal level. Thus small variations in different figures presented here and elsewhere in this paper, but the differences are insignificanta and are belor 2% margins. </t>
  </si>
  <si>
    <t>Montenegro</t>
  </si>
  <si>
    <t>opštine</t>
  </si>
  <si>
    <t>04.02.2018, 20.05.2018, 27.05.2018</t>
  </si>
  <si>
    <t>Residence in the municipality for at least 6 months before local elections required</t>
  </si>
  <si>
    <t>Netherlands</t>
  </si>
  <si>
    <t>regular</t>
  </si>
  <si>
    <t>gemeenten</t>
  </si>
  <si>
    <t>d’Hondt / Hare</t>
  </si>
  <si>
    <t>Yes, including non-Dutch (conditional)</t>
  </si>
  <si>
    <t>amalgamated</t>
  </si>
  <si>
    <t>North Macedonia</t>
  </si>
  <si>
    <t>opštini</t>
  </si>
  <si>
    <t>No</t>
  </si>
  <si>
    <t xml:space="preserve">Since the first local elections in 1992 number of municipalities have changed due to territorial reorganizations in 1996, 2002 and the latest amalgamation in 2013 entering into force the new Law on Local Sefl-Government Units defining the number of municipalities to eighty one including the City of Skopje. The 2017 local elections was performed in 80 municipality plus the City of Skopje, which is composed of ten municipality within the greatear area of Skopje. </t>
  </si>
  <si>
    <t xml:space="preserve">Population figures and voters registration list is based with the latest census performed in 2002. </t>
  </si>
  <si>
    <t>Norway</t>
  </si>
  <si>
    <t>Modified Sainte-Laguë</t>
  </si>
  <si>
    <t>1 (party) + preference votes</t>
  </si>
  <si>
    <t>Only Norwegian citizens can vote and run as candidates in national elections. Non-citizens with three years of residence prior to Election Day, and Nordic citizens irrespective of residence time, can participate in local elections</t>
  </si>
  <si>
    <t>Poland</t>
  </si>
  <si>
    <t>PR subsystem</t>
  </si>
  <si>
    <t>gminy</t>
  </si>
  <si>
    <t>2002 - direct mayoral elections introduced, smaller size of municipal councils since 2002</t>
  </si>
  <si>
    <t>majoritarian subsystem</t>
  </si>
  <si>
    <t>Changing majoritarian formula: 1990-1994: FPTP, 1998-2014: Block Voting + FPTP (district magnitude 1-5), 2014- : FPTP; changing population threshold between the subsystems: 1990-94: 40000, 1998-2010: 20000, 2014: administrative status, 2018 - : 20000; 2002 - direct mayoral elections introduced</t>
  </si>
  <si>
    <t>Portugal</t>
  </si>
  <si>
    <t xml:space="preserve">municipal </t>
  </si>
  <si>
    <t>municípios/concelhos</t>
  </si>
  <si>
    <t>Three term limit for the head of the executive adopted in 2005</t>
  </si>
  <si>
    <t>sub-municpal</t>
  </si>
  <si>
    <t>freguesias</t>
  </si>
  <si>
    <t>Romania</t>
  </si>
  <si>
    <t>municipii, orașe, communes</t>
  </si>
  <si>
    <t>Rules are more permisive in the case of national elections, strict formal residency criteria apply at local level.</t>
  </si>
  <si>
    <t>Introduction of threshold and removal of validation turnout for council elections in 2000; switch from majority with runoff to plurality for the election of mayors in 2012</t>
  </si>
  <si>
    <t>Threshold is different for alliances</t>
  </si>
  <si>
    <t>Serbia</t>
  </si>
  <si>
    <t>opštine, gradovi</t>
  </si>
  <si>
    <t>In 2000 electoral system was changed from two-round majority to FPTP. In 2002, local electoral system was changed to closed-list proportional system (CLPR) where every local self-government represented a single electoral district with 5% threshold and Hare-Niemeyer rule for mandates allocation. This change also included two-round direct election of mayors, applied only in 2004 and then abandoned. In 2007 the threshold was increased to 5% and mandates allocation changed to d’Hondt rule. In 2020 the trashhold was lowered from 5% to 3% and gender quota increased from 1/3 to 40%.</t>
  </si>
  <si>
    <t>Slovakia</t>
  </si>
  <si>
    <t>EU citizenship (in the ParlElec: Slovak nationality); voting on the spot only (in the ParlElec: postal voting or voting with the voting card is allowed for those who are either abroad or they are outside municipality where they have their permanent residence on the election day)</t>
  </si>
  <si>
    <t>Smaller size of municipal councils (more precisely, decrease of the minimal number of local councillors) - legal changes were approved in 1992 and 2001. Since 2006 the local elections have been organized as one-day elections (before they were organized during the weekend days, i.e. two days were used as polling days).</t>
  </si>
  <si>
    <t>The next local elections will be simultanously organized with the elections at the county level (2022).</t>
  </si>
  <si>
    <t>Slovenia</t>
  </si>
  <si>
    <t>občine</t>
  </si>
  <si>
    <t>in local elections is it impossible to vote from abroad; the same is on the other end possible with parliamentary or presidential elections</t>
  </si>
  <si>
    <t xml:space="preserve">2005 - The Law Amending the Local Elections Act: in accordance with the amendment of Article 43 of the Constitution, Article 70a regulates the way of promoting equal opportunities of both genders in candidacy (Article 70a determines that at least 40% of single gender must be presented on the candidate list) </t>
  </si>
  <si>
    <t xml:space="preserve">In Slovenian case we discuss local elections from 1994 forwards, as there is no data for 1990 local elections, that were held under old (socialist) system, in which there was really no local government, as local government was only the extension of national government </t>
  </si>
  <si>
    <t>BV / LV / SNTV</t>
  </si>
  <si>
    <t>1 to N</t>
  </si>
  <si>
    <t>Spain</t>
  </si>
  <si>
    <t>&gt;250 inhabitants</t>
  </si>
  <si>
    <t>municipios</t>
  </si>
  <si>
    <t>All Spaniards, registered Eu-citizens and those people meeting the requirements to vote and having expressed their willingness to exercise the right to vote in Spain</t>
  </si>
  <si>
    <t xml:space="preserve">Gender Quotas at 40% (2007). Limitation of the Open Council form (2011). Reform of the electoral code for the municipalities up to 250 inhab, to elect councillors from 3 to 5 (2011). </t>
  </si>
  <si>
    <t>**The number of women in this system is the total number of women for the three systems. 
The data for 2019 is not definitive data.</t>
  </si>
  <si>
    <t>&lt;250 inhabitants</t>
  </si>
  <si>
    <t>LV</t>
  </si>
  <si>
    <t>2 to 4</t>
  </si>
  <si>
    <t>open council system</t>
  </si>
  <si>
    <t xml:space="preserve">Limitation of the Open Council form (2011). Reform of the electoral code for the municipalities up to 250 inhab, to elect councillors from 3 to 5 (2011). </t>
  </si>
  <si>
    <t xml:space="preserve">The assembly elects a mayor that, in fact is an agent. The data are not official, since its our own research. Be cautious. </t>
  </si>
  <si>
    <t>Sweden</t>
  </si>
  <si>
    <t>modified Sainte-Laguë</t>
  </si>
  <si>
    <t>More permissive (EU citizens + Iceland + Norway + permanent residents)</t>
  </si>
  <si>
    <t>Switzerland</t>
  </si>
  <si>
    <t>Zürich</t>
  </si>
  <si>
    <t>politische Gemeinden</t>
  </si>
  <si>
    <t>simultaneous, each 4 years between January and April</t>
  </si>
  <si>
    <t>Bern</t>
  </si>
  <si>
    <t>Einwohnergemeinden/communes municipales</t>
  </si>
  <si>
    <t>non-simultaneous, term: max. 6 years</t>
  </si>
  <si>
    <t>Luzern</t>
  </si>
  <si>
    <t>Einwohnergemeinden</t>
  </si>
  <si>
    <t>simultaneous, each 4 years</t>
  </si>
  <si>
    <t>Uri</t>
  </si>
  <si>
    <t>Einwohnergemeinde</t>
  </si>
  <si>
    <t>non-simultaneous</t>
  </si>
  <si>
    <t>no council</t>
  </si>
  <si>
    <t>Schwyz</t>
  </si>
  <si>
    <t>Obwalden</t>
  </si>
  <si>
    <t>non-simultaneous, each 4 years</t>
  </si>
  <si>
    <t>Nidwalden</t>
  </si>
  <si>
    <t>Glarus</t>
  </si>
  <si>
    <t>Ortsgemeinden</t>
  </si>
  <si>
    <t>Zug</t>
  </si>
  <si>
    <t>simultaneous, each 4 years in early October</t>
  </si>
  <si>
    <t>Fribourg</t>
  </si>
  <si>
    <t>communes/Gemeinden</t>
  </si>
  <si>
    <t>simultaneous, each 5 years in the 1st Quarter</t>
  </si>
  <si>
    <t>Solothurn</t>
  </si>
  <si>
    <t>Basel-Stadt</t>
  </si>
  <si>
    <t>Basel-Landschaft</t>
  </si>
  <si>
    <t>Schaffhausen</t>
  </si>
  <si>
    <t>Appenzell A.Rh.</t>
  </si>
  <si>
    <t>Appenzell I.Rh.</t>
  </si>
  <si>
    <t>Bezirke</t>
  </si>
  <si>
    <t>simultaneous</t>
  </si>
  <si>
    <t>St. Gallen</t>
  </si>
  <si>
    <t>Graubünden</t>
  </si>
  <si>
    <t>politische Gemeinden/vischnancas politicas/comuni politici</t>
  </si>
  <si>
    <t>Aargau</t>
  </si>
  <si>
    <t>Thurgau</t>
  </si>
  <si>
    <t>Ticino</t>
  </si>
  <si>
    <t>comuni politici</t>
  </si>
  <si>
    <t>simultaneous, each 4 years in April</t>
  </si>
  <si>
    <t>Vaud</t>
  </si>
  <si>
    <t>simultaneous, each 5 years</t>
  </si>
  <si>
    <t>Valais</t>
  </si>
  <si>
    <t>communes municipales/Einwohnergemeinden</t>
  </si>
  <si>
    <t>simultaneous, each 4 years in October</t>
  </si>
  <si>
    <t>Neuchâtel</t>
  </si>
  <si>
    <t>simultaneous, each 4 years in May</t>
  </si>
  <si>
    <t>Genève</t>
  </si>
  <si>
    <t>Jura</t>
  </si>
  <si>
    <t>simultaneous, each 5 years in October</t>
  </si>
  <si>
    <t>United Kingdom</t>
  </si>
  <si>
    <t>England</t>
  </si>
  <si>
    <t xml:space="preserve">county councils, district councils, London boroughs, metropolitan boroughs </t>
  </si>
  <si>
    <t>SV</t>
  </si>
  <si>
    <t>Scotland</t>
  </si>
  <si>
    <t>unitary local authorities</t>
  </si>
  <si>
    <t>1 (rank)</t>
  </si>
  <si>
    <t>16 and 17s</t>
  </si>
  <si>
    <t>Wales</t>
  </si>
  <si>
    <t>Northern Ireland</t>
  </si>
  <si>
    <t>district councils</t>
  </si>
  <si>
    <t>Ukraine</t>
  </si>
  <si>
    <t>smaller municipalities (below 10,000 voters)</t>
  </si>
  <si>
    <t>hromady</t>
  </si>
  <si>
    <t>(1) The Ukrainian citizens abroad were non-eligible to vote at local elections. Also, they are non-eligible to vote in FPTP tier at parliamentary elections. Insted, they are eligible to vote at presidential elections and at parliamentary elections (in PR tier of the mixed system). (2) Unlike at the 2015 local elections, the internally displaced persons, who had to leave Crimea or Donbas and were temporarily registered elsewhere in Ukraine, were eligible to vote at the 2020 local elections. They were not eligible to vote in majoritarian (single-seat) electoral districts at the 2014 parliamentary elections. However, they were eligible to vote at the 2014 presidential elections, as well as at the 2014 paliamentary elections, held according to CLPR.</t>
  </si>
  <si>
    <t xml:space="preserve">The 1994 law: FPTP with 10% threshold. The 1998 law: FPTP without any threshold. The 2004 law: FPTP in rural localities; CLPR with 3% threshold in urban localities. The 2010 law: FPTP in rural localities; the parallel system with a 50:50 split in urban localities. The 2015 law: FPTP in rural localities; CLPR, with 5% threshold in urban localities. The 2019 Electoral Code: OLPR with 5% threshold in localities with more than 10,000 voters; SNTV in in localities with less than 10,000 voters. </t>
  </si>
  <si>
    <t>larger municipalities (above 10,000 voters)</t>
  </si>
  <si>
    <t>FPTP/TRS</t>
  </si>
  <si>
    <t>Region</t>
  </si>
  <si>
    <t>Bosnia and Herzegovina</t>
  </si>
  <si>
    <t>Republika Srpska</t>
  </si>
  <si>
    <t>Federation BiH</t>
  </si>
  <si>
    <t>Sunday</t>
  </si>
  <si>
    <t>Major changes</t>
  </si>
  <si>
    <t>Variable</t>
  </si>
  <si>
    <t>Definition</t>
  </si>
  <si>
    <t>Country name</t>
  </si>
  <si>
    <t>Part of federation (state, canton) or electoral sub-system ("small municipalities", "large municipalities")</t>
  </si>
  <si>
    <t>Election year</t>
  </si>
  <si>
    <t>Whether council elections were simultaneous with direct mayoral elections?</t>
  </si>
  <si>
    <t>Whether council elections were simultaneous with elections to the European Parliament?</t>
  </si>
  <si>
    <t>Whether council elections were simultaneous with general parliamentary elections?</t>
  </si>
  <si>
    <t>Whether council elections were simultaneous with presidential elections?</t>
  </si>
  <si>
    <t>Whether council elections were simultaneous with nation-wide referendum?</t>
  </si>
  <si>
    <t>Whether weekend-voting was allowed?</t>
  </si>
  <si>
    <t>Whether postal voting was allowed?</t>
  </si>
  <si>
    <t>Whether electronic voting was allowed?</t>
  </si>
  <si>
    <t>Range of the council size (minimum number of councillors)</t>
  </si>
  <si>
    <t>Range of the council size (maximum number of councillors)</t>
  </si>
  <si>
    <t>Whether apparentment is used</t>
  </si>
  <si>
    <t>Maximum number of votes at voter’s disposal</t>
  </si>
  <si>
    <t>Whether panachage is allowed (i.e. voting for candidates and/or lists of different parties)</t>
  </si>
  <si>
    <t>Whether cumulative voting is allowed (i.e. casting more than one preference vote for one candidate)</t>
  </si>
  <si>
    <t>Whether the election is held at-large or in electoral districts?</t>
  </si>
  <si>
    <t>Range of used district magnitudes (minimum)</t>
  </si>
  <si>
    <t>Range of used district magnitudes (maximum)</t>
  </si>
  <si>
    <t>Number of municipalities where elections were held</t>
  </si>
  <si>
    <t>Estimated election coverage (% of total country electorate eligible to vote in local elections) - 100% if local elections are horizontally simultaneous</t>
  </si>
  <si>
    <t>Number of councillors elected (including uncontested seats)</t>
  </si>
  <si>
    <t>Number of female councillors elected</t>
  </si>
  <si>
    <t>Number of mayors elected</t>
  </si>
  <si>
    <t>Number of female mayors elected</t>
  </si>
  <si>
    <t>Number of eligible voters</t>
  </si>
  <si>
    <t>Differences in eligibility rules between national and local elections. Whether the eligibility rules in local elections were more permissive than in national elections?</t>
  </si>
  <si>
    <t>Number of votes cast</t>
  </si>
  <si>
    <t>Voter turnout = VT/EV (%)</t>
  </si>
  <si>
    <t>Substantial changes of the electoral system since 1990</t>
  </si>
  <si>
    <t>Notes, explanations</t>
  </si>
  <si>
    <t>Member state of the European Union</t>
  </si>
  <si>
    <t>Region / state tradition (as in the Handbook of Local Elections and Voting in Europe)</t>
  </si>
  <si>
    <t>Whether council elections were simultaneous with meso-level (upper local, e.g. county) assembly elections?</t>
  </si>
  <si>
    <t>Whether council elections were simultaneous with regional (state, cantonal, province) assembly elections?</t>
  </si>
  <si>
    <t>Whether council elections were simultaneous with elections to the 2nd (upper) chamber of parliament?</t>
  </si>
  <si>
    <t>Whether the election day was on Sunday?</t>
  </si>
  <si>
    <t>Name of the local government unit</t>
  </si>
  <si>
    <t>Electoral formula used to elect councillors</t>
  </si>
  <si>
    <t xml:space="preserve">For PR tier: method of seat allocation (d’Hondt, Sainte-Lague etc.) </t>
  </si>
  <si>
    <t>For PR tier: % legal threshold for parties</t>
  </si>
  <si>
    <t>Country included in the Local Autonomy Index database (Ladner et al. 2019)</t>
  </si>
  <si>
    <t>Electoral formula used to elect mayors/local executives: FPTP (First Past the Post), TRS (Two-round System), SV (Supplementary Vote)</t>
  </si>
  <si>
    <t>Whether mayors/local executives are directly elected?</t>
  </si>
  <si>
    <t>Election date (first day of the first round) - the most recent election before data collection</t>
  </si>
  <si>
    <t>Last update: 20 Dec 2021</t>
  </si>
  <si>
    <t>Version 1.0</t>
  </si>
  <si>
    <t>Suggested citation:</t>
  </si>
  <si>
    <t>Gendźwiłł, A., Kjaer, U., &amp; Steyvers, K. (2022). ‘Happily ever after’? Comparing local elections and voting in 40 European countries. In A. Gendźwiłł, U. Kjaer, &amp; K. Steyvers (Eds.), The Routledge Handbook of Local Elections and Voting in Europe (pp. 489–531). Routledge.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</si>
</sst>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9"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Times New Roman"/>
      <family val="1"/>
    </font>
    <font>
      <sz val="11"/>
      <color theme="1"/>
      <name val="Calibri Light"/>
      <family val="2"/>
      <charset val="238"/>
    </font>
    <font>
      <sz val="9"/>
      <color indexed="81"/>
      <name val="Tahoma"/>
      <family val="2"/>
      <charset val="238"/>
    </font>
    <font>
      <b/>
      <sz val="9"/>
      <color indexed="81"/>
      <name val="Tahoma"/>
      <family val="2"/>
      <charset val="238"/>
    </font>
    <font>
      <sz val="11"/>
      <color indexed="8"/>
      <name val="Calibri"/>
      <family val="2"/>
      <charset val="238"/>
    </font>
    <font>
      <b/>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9" fontId="1" fillId="0" borderId="0" applyFont="0" applyFill="0" applyBorder="0" applyAlignment="0" applyProtection="0"/>
    <xf numFmtId="0" fontId="7" fillId="0" borderId="0" applyFill="0" applyProtection="0"/>
  </cellStyleXfs>
  <cellXfs count="58">
    <xf numFmtId="0" fontId="0" fillId="0" borderId="0" xfId="0"/>
    <xf numFmtId="0" fontId="0" fillId="0" borderId="0" xfId="0" applyAlignment="1">
      <alignment horizontal="center"/>
    </xf>
    <xf numFmtId="0" fontId="0" fillId="0" borderId="0" xfId="0" applyAlignment="1">
      <alignment horizontal="left"/>
    </xf>
    <xf numFmtId="14" fontId="0" fillId="0" borderId="0" xfId="0" applyNumberFormat="1" applyAlignment="1">
      <alignment horizontal="center"/>
    </xf>
    <xf numFmtId="0" fontId="0" fillId="0" borderId="0" xfId="0" applyNumberFormat="1" applyAlignment="1">
      <alignment horizontal="center"/>
    </xf>
    <xf numFmtId="9" fontId="0" fillId="0" borderId="0" xfId="0" quotePrefix="1" applyNumberFormat="1" applyAlignment="1">
      <alignment horizontal="center"/>
    </xf>
    <xf numFmtId="9" fontId="0" fillId="0" borderId="0" xfId="0" applyNumberFormat="1" applyAlignment="1">
      <alignment horizontal="center"/>
    </xf>
    <xf numFmtId="0" fontId="0" fillId="0" borderId="0" xfId="1" applyNumberFormat="1" applyFont="1" applyAlignment="1">
      <alignment horizontal="center"/>
    </xf>
    <xf numFmtId="0" fontId="0" fillId="0" borderId="0" xfId="0" applyAlignment="1">
      <alignment horizontal="right"/>
    </xf>
    <xf numFmtId="164" fontId="0" fillId="0" borderId="0" xfId="0" applyNumberFormat="1" applyAlignment="1">
      <alignment horizontal="center"/>
    </xf>
    <xf numFmtId="0" fontId="0" fillId="0" borderId="0" xfId="0" quotePrefix="1" applyAlignment="1">
      <alignment horizontal="center"/>
    </xf>
    <xf numFmtId="1" fontId="0" fillId="0" borderId="0" xfId="0" applyNumberFormat="1" applyAlignment="1">
      <alignment horizontal="center"/>
    </xf>
    <xf numFmtId="164" fontId="0" fillId="0" borderId="0" xfId="1" applyNumberFormat="1" applyFont="1" applyAlignment="1">
      <alignment horizontal="center"/>
    </xf>
    <xf numFmtId="0" fontId="0" fillId="0" borderId="0" xfId="0" applyFill="1"/>
    <xf numFmtId="9" fontId="0" fillId="0" borderId="0" xfId="1" applyFont="1" applyAlignment="1">
      <alignment horizontal="center"/>
    </xf>
    <xf numFmtId="0" fontId="0" fillId="0" borderId="0" xfId="0" applyNumberFormat="1" applyFill="1" applyAlignment="1">
      <alignment horizontal="center"/>
    </xf>
    <xf numFmtId="0" fontId="0" fillId="0" borderId="0" xfId="0" applyFill="1" applyAlignment="1">
      <alignment horizontal="center"/>
    </xf>
    <xf numFmtId="0" fontId="0" fillId="0" borderId="0" xfId="1" applyNumberFormat="1" applyFont="1" applyFill="1" applyAlignment="1">
      <alignment horizontal="center"/>
    </xf>
    <xf numFmtId="0" fontId="0" fillId="0" borderId="0" xfId="0" applyFill="1" applyAlignment="1">
      <alignment horizontal="left"/>
    </xf>
    <xf numFmtId="9" fontId="0" fillId="0" borderId="0" xfId="1" applyFont="1" applyFill="1" applyAlignment="1">
      <alignment horizontal="center"/>
    </xf>
    <xf numFmtId="164" fontId="0" fillId="0" borderId="0" xfId="1" applyNumberFormat="1" applyFont="1" applyFill="1" applyAlignment="1">
      <alignment horizontal="center"/>
    </xf>
    <xf numFmtId="0" fontId="0" fillId="0" borderId="0" xfId="0" quotePrefix="1"/>
    <xf numFmtId="1" fontId="0" fillId="0" borderId="0" xfId="0" applyNumberFormat="1" applyFill="1" applyAlignment="1">
      <alignment horizontal="center"/>
    </xf>
    <xf numFmtId="0" fontId="0" fillId="0" borderId="0" xfId="0" applyFill="1" applyAlignment="1">
      <alignment horizontal="right"/>
    </xf>
    <xf numFmtId="1" fontId="0" fillId="0" borderId="0" xfId="0" applyNumberFormat="1" applyFill="1" applyAlignment="1">
      <alignment horizontal="right"/>
    </xf>
    <xf numFmtId="0" fontId="0" fillId="0" borderId="0" xfId="0" applyFill="1" applyBorder="1" applyAlignment="1">
      <alignment horizontal="center"/>
    </xf>
    <xf numFmtId="0" fontId="0" fillId="0" borderId="0" xfId="0" applyFill="1" applyAlignment="1">
      <alignment vertical="center"/>
    </xf>
    <xf numFmtId="0" fontId="0" fillId="0" borderId="0" xfId="0" applyAlignment="1">
      <alignment vertical="center"/>
    </xf>
    <xf numFmtId="0" fontId="3" fillId="0" borderId="0" xfId="0" applyFont="1" applyAlignment="1">
      <alignment horizontal="center" vertical="center"/>
    </xf>
    <xf numFmtId="1" fontId="0" fillId="0" borderId="0" xfId="1" applyNumberFormat="1" applyFont="1" applyAlignment="1">
      <alignment horizontal="center"/>
    </xf>
    <xf numFmtId="164" fontId="0" fillId="0" borderId="0" xfId="0" applyNumberFormat="1" applyFill="1" applyAlignment="1">
      <alignment horizontal="center"/>
    </xf>
    <xf numFmtId="0" fontId="0" fillId="0" borderId="0" xfId="0" applyNumberFormat="1" applyAlignment="1">
      <alignment horizontal="right"/>
    </xf>
    <xf numFmtId="0" fontId="0" fillId="0" borderId="0" xfId="0" applyAlignment="1"/>
    <xf numFmtId="14" fontId="0" fillId="0" borderId="0" xfId="0" applyNumberFormat="1" applyFill="1" applyAlignment="1">
      <alignment horizontal="center"/>
    </xf>
    <xf numFmtId="164" fontId="0" fillId="0" borderId="0" xfId="0" applyNumberFormat="1"/>
    <xf numFmtId="14" fontId="0" fillId="0" borderId="0" xfId="0" applyNumberFormat="1"/>
    <xf numFmtId="9" fontId="0" fillId="0" borderId="0" xfId="0" applyNumberFormat="1" applyFill="1" applyAlignment="1">
      <alignment horizontal="center"/>
    </xf>
    <xf numFmtId="0" fontId="0" fillId="0" borderId="0" xfId="0" applyBorder="1" applyAlignment="1">
      <alignment horizontal="center"/>
    </xf>
    <xf numFmtId="0" fontId="0" fillId="0" borderId="0" xfId="0" applyFill="1" applyBorder="1"/>
    <xf numFmtId="0" fontId="0" fillId="0" borderId="0" xfId="0" applyFill="1" applyAlignment="1"/>
    <xf numFmtId="0" fontId="0" fillId="0" borderId="0" xfId="0" applyBorder="1"/>
    <xf numFmtId="0" fontId="4" fillId="0" borderId="0" xfId="0" applyFont="1" applyBorder="1" applyAlignment="1">
      <alignment horizontal="justify" vertical="center" wrapText="1"/>
    </xf>
    <xf numFmtId="9" fontId="0" fillId="0" borderId="0" xfId="1" applyNumberFormat="1" applyFont="1" applyAlignment="1">
      <alignment horizontal="center"/>
    </xf>
    <xf numFmtId="0" fontId="4" fillId="0" borderId="0" xfId="0" applyFont="1" applyFill="1" applyBorder="1" applyAlignment="1">
      <alignment horizontal="center" vertical="center" wrapText="1"/>
    </xf>
    <xf numFmtId="165" fontId="0" fillId="0" borderId="0" xfId="0" applyNumberFormat="1"/>
    <xf numFmtId="9" fontId="0" fillId="0" borderId="0" xfId="1" applyFont="1" applyAlignment="1">
      <alignment horizontal="right"/>
    </xf>
    <xf numFmtId="164" fontId="0" fillId="0" borderId="0" xfId="1" applyNumberFormat="1" applyFont="1" applyFill="1"/>
    <xf numFmtId="0" fontId="0" fillId="0" borderId="0" xfId="0" applyFont="1" applyAlignment="1">
      <alignment horizontal="left"/>
    </xf>
    <xf numFmtId="0" fontId="0" fillId="0" borderId="0" xfId="0" applyFont="1" applyAlignment="1">
      <alignment horizontal="center"/>
    </xf>
    <xf numFmtId="0" fontId="0" fillId="0" borderId="0" xfId="0" applyFont="1" applyFill="1" applyBorder="1" applyAlignment="1">
      <alignment horizontal="center"/>
    </xf>
    <xf numFmtId="0" fontId="2" fillId="0" borderId="0" xfId="0" applyFont="1" applyAlignment="1">
      <alignment horizontal="left"/>
    </xf>
    <xf numFmtId="0" fontId="2" fillId="0" borderId="0" xfId="0" applyFont="1"/>
    <xf numFmtId="0" fontId="2" fillId="0" borderId="0" xfId="0" applyFont="1" applyFill="1"/>
    <xf numFmtId="0" fontId="2" fillId="0" borderId="1" xfId="0" applyFont="1" applyBorder="1" applyAlignment="1">
      <alignment horizontal="center"/>
    </xf>
    <xf numFmtId="0" fontId="2" fillId="0" borderId="1" xfId="0" applyFont="1" applyBorder="1" applyAlignment="1">
      <alignment horizontal="left"/>
    </xf>
    <xf numFmtId="0" fontId="0" fillId="0" borderId="1" xfId="0" applyBorder="1" applyAlignment="1">
      <alignment horizontal="left"/>
    </xf>
    <xf numFmtId="0" fontId="0" fillId="0" borderId="0" xfId="0" applyAlignment="1">
      <alignment wrapText="1"/>
    </xf>
    <xf numFmtId="0" fontId="8" fillId="0" borderId="0" xfId="0" applyFont="1"/>
  </cellXfs>
  <cellStyles count="3">
    <cellStyle name="Normalny" xfId="0" builtinId="0"/>
    <cellStyle name="Normalny 2" xfId="2"/>
    <cellStyle name="Procentowy" xfId="1" builtinId="5"/>
  </cellStyles>
  <dxfs count="1">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2" name="Tabela2" displayName="Tabela2" ref="A1:B47" totalsRowShown="0">
  <tableColumns count="2">
    <tableColumn id="1" name="Variable"/>
    <tableColumn id="2" name="Definition" dataDxfId="0"/>
  </tableColumns>
  <tableStyleInfo name="TableStyleLight8"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4"/>
  <sheetViews>
    <sheetView zoomScaleNormal="100" workbookViewId="0">
      <pane ySplit="1" topLeftCell="A2" activePane="bottomLeft" state="frozen"/>
      <selection pane="bottomLeft" activeCell="Z5" sqref="Z5"/>
    </sheetView>
  </sheetViews>
  <sheetFormatPr defaultRowHeight="14.4" x14ac:dyDescent="0.3"/>
  <cols>
    <col min="1" max="1" width="9.109375" style="1"/>
    <col min="2" max="2" width="9.109375" style="48"/>
    <col min="3" max="3" width="28.5546875" style="48" customWidth="1"/>
    <col min="4" max="4" width="16.44140625" style="51" customWidth="1"/>
    <col min="5" max="5" width="22.88671875" customWidth="1"/>
    <col min="6" max="6" width="32.88671875" customWidth="1"/>
    <col min="7" max="7" width="9.109375" customWidth="1"/>
    <col min="8" max="8" width="21.44140625" customWidth="1"/>
    <col min="9" max="9" width="15.88671875" customWidth="1"/>
    <col min="10" max="10" width="11" customWidth="1"/>
    <col min="11" max="11" width="10" customWidth="1"/>
    <col min="12" max="24" width="9.109375" customWidth="1"/>
    <col min="25" max="25" width="14.88671875" customWidth="1"/>
    <col min="26" max="26" width="14.44140625" customWidth="1"/>
    <col min="27" max="27" width="13.33203125" customWidth="1"/>
    <col min="28" max="28" width="9.109375" customWidth="1"/>
    <col min="29" max="29" width="19.109375" customWidth="1"/>
    <col min="30" max="35" width="9.109375" customWidth="1"/>
    <col min="36" max="36" width="12.6640625" customWidth="1"/>
    <col min="38" max="38" width="10.109375" bestFit="1" customWidth="1"/>
    <col min="41" max="41" width="12.33203125" style="8" customWidth="1"/>
    <col min="43" max="43" width="10.6640625" style="8" customWidth="1"/>
    <col min="44" max="44" width="9.109375" style="1"/>
    <col min="58" max="58" width="255.6640625" customWidth="1"/>
  </cols>
  <sheetData>
    <row r="1" spans="1:46" s="55" customFormat="1" x14ac:dyDescent="0.3">
      <c r="A1" s="53" t="s">
        <v>0</v>
      </c>
      <c r="B1" s="53" t="s">
        <v>1</v>
      </c>
      <c r="C1" s="53" t="s">
        <v>358</v>
      </c>
      <c r="D1" s="54" t="s">
        <v>2</v>
      </c>
      <c r="E1" s="54" t="s">
        <v>3</v>
      </c>
      <c r="F1" s="54" t="s">
        <v>4</v>
      </c>
      <c r="G1" s="54" t="s">
        <v>5</v>
      </c>
      <c r="H1" s="54" t="s">
        <v>6</v>
      </c>
      <c r="I1" s="53" t="s">
        <v>362</v>
      </c>
      <c r="J1" s="53" t="s">
        <v>7</v>
      </c>
      <c r="K1" s="54" t="s">
        <v>8</v>
      </c>
      <c r="L1" s="54" t="s">
        <v>9</v>
      </c>
      <c r="M1" s="54" t="s">
        <v>10</v>
      </c>
      <c r="N1" s="54" t="s">
        <v>11</v>
      </c>
      <c r="O1" s="54" t="s">
        <v>12</v>
      </c>
      <c r="P1" s="54" t="s">
        <v>13</v>
      </c>
      <c r="Q1" s="54" t="s">
        <v>14</v>
      </c>
      <c r="R1" s="54" t="s">
        <v>15</v>
      </c>
      <c r="S1" s="54" t="s">
        <v>16</v>
      </c>
      <c r="T1" s="54" t="s">
        <v>17</v>
      </c>
      <c r="U1" s="54" t="s">
        <v>18</v>
      </c>
      <c r="V1" s="54" t="s">
        <v>19</v>
      </c>
      <c r="W1" s="54" t="s">
        <v>20</v>
      </c>
      <c r="X1" s="54" t="s">
        <v>21</v>
      </c>
      <c r="Y1" s="54" t="s">
        <v>22</v>
      </c>
      <c r="Z1" s="54" t="s">
        <v>23</v>
      </c>
      <c r="AA1" s="54" t="s">
        <v>24</v>
      </c>
      <c r="AB1" s="54" t="s">
        <v>25</v>
      </c>
      <c r="AC1" s="54" t="s">
        <v>26</v>
      </c>
      <c r="AD1" s="54" t="s">
        <v>27</v>
      </c>
      <c r="AE1" s="54" t="s">
        <v>28</v>
      </c>
      <c r="AF1" s="54" t="s">
        <v>29</v>
      </c>
      <c r="AG1" s="54" t="s">
        <v>30</v>
      </c>
      <c r="AH1" s="54" t="s">
        <v>31</v>
      </c>
      <c r="AI1" s="54" t="s">
        <v>32</v>
      </c>
      <c r="AJ1" s="54" t="s">
        <v>33</v>
      </c>
      <c r="AK1" s="54" t="s">
        <v>34</v>
      </c>
      <c r="AL1" s="54" t="s">
        <v>35</v>
      </c>
      <c r="AM1" s="54" t="s">
        <v>36</v>
      </c>
      <c r="AN1" s="54" t="s">
        <v>37</v>
      </c>
      <c r="AO1" s="53" t="s">
        <v>38</v>
      </c>
      <c r="AP1" s="53" t="s">
        <v>39</v>
      </c>
      <c r="AQ1" s="53" t="s">
        <v>40</v>
      </c>
      <c r="AR1" s="53" t="s">
        <v>41</v>
      </c>
      <c r="AS1" s="54" t="s">
        <v>363</v>
      </c>
      <c r="AT1" s="54" t="s">
        <v>42</v>
      </c>
    </row>
    <row r="2" spans="1:46" s="1" customFormat="1" x14ac:dyDescent="0.3">
      <c r="A2" s="1">
        <v>1</v>
      </c>
      <c r="B2" s="48">
        <v>0</v>
      </c>
      <c r="C2" s="48" t="s">
        <v>43</v>
      </c>
      <c r="D2" s="50" t="s">
        <v>44</v>
      </c>
      <c r="E2" s="2"/>
      <c r="F2" s="2" t="s">
        <v>45</v>
      </c>
      <c r="G2" s="1">
        <v>2015</v>
      </c>
      <c r="H2" s="3" t="s">
        <v>46</v>
      </c>
      <c r="I2" s="4" t="str">
        <f t="shared" ref="I2:I21" si="0">IF(WEEKDAY(H2)=1,"1","0")</f>
        <v>1</v>
      </c>
      <c r="J2" s="1">
        <v>1</v>
      </c>
      <c r="K2" s="1" t="s">
        <v>47</v>
      </c>
      <c r="L2" s="1">
        <v>1</v>
      </c>
      <c r="T2" s="1">
        <v>0</v>
      </c>
      <c r="U2" s="1">
        <v>0</v>
      </c>
      <c r="V2" s="1">
        <v>0</v>
      </c>
      <c r="W2" s="1">
        <v>15</v>
      </c>
      <c r="X2" s="1">
        <v>61</v>
      </c>
      <c r="Y2" s="1" t="s">
        <v>48</v>
      </c>
      <c r="Z2" s="2" t="s">
        <v>49</v>
      </c>
      <c r="AA2" s="5">
        <v>0.03</v>
      </c>
      <c r="AB2" s="1">
        <v>0</v>
      </c>
      <c r="AC2" s="4">
        <v>1</v>
      </c>
      <c r="AD2" s="1">
        <v>0</v>
      </c>
      <c r="AE2" s="1">
        <v>0</v>
      </c>
      <c r="AF2" s="1">
        <v>0</v>
      </c>
      <c r="AI2" s="4">
        <v>61</v>
      </c>
      <c r="AJ2" s="6">
        <v>1</v>
      </c>
      <c r="AK2" s="4">
        <v>1595</v>
      </c>
      <c r="AL2" s="7">
        <v>555</v>
      </c>
      <c r="AM2" s="7">
        <v>61</v>
      </c>
      <c r="AN2" s="7">
        <v>9</v>
      </c>
      <c r="AO2" s="8">
        <v>3372471</v>
      </c>
      <c r="AP2" s="2" t="s">
        <v>50</v>
      </c>
      <c r="AQ2" s="8">
        <v>1613054</v>
      </c>
      <c r="AR2" s="9">
        <f t="shared" ref="AR2:AR12" si="1">AQ2/AO2</f>
        <v>0.47830033230826891</v>
      </c>
      <c r="AS2" s="2" t="s">
        <v>51</v>
      </c>
      <c r="AT2" s="2" t="s">
        <v>52</v>
      </c>
    </row>
    <row r="3" spans="1:46" x14ac:dyDescent="0.3">
      <c r="A3" s="1">
        <v>0</v>
      </c>
      <c r="B3" s="48">
        <v>0</v>
      </c>
      <c r="C3" s="48" t="s">
        <v>53</v>
      </c>
      <c r="D3" s="51" t="s">
        <v>54</v>
      </c>
      <c r="F3" t="s">
        <v>55</v>
      </c>
      <c r="G3" s="1">
        <v>2019</v>
      </c>
      <c r="H3" s="3">
        <v>43814</v>
      </c>
      <c r="I3" s="4" t="str">
        <f t="shared" si="0"/>
        <v>1</v>
      </c>
      <c r="J3" s="1">
        <v>0</v>
      </c>
      <c r="O3" s="1"/>
      <c r="P3" s="1"/>
      <c r="R3" s="1"/>
      <c r="S3" s="1"/>
      <c r="T3" s="1">
        <v>0</v>
      </c>
      <c r="U3" s="1">
        <v>1</v>
      </c>
      <c r="V3" s="1">
        <v>0</v>
      </c>
      <c r="W3" s="1">
        <v>10</v>
      </c>
      <c r="X3" s="1">
        <v>12</v>
      </c>
      <c r="Y3" s="1" t="s">
        <v>56</v>
      </c>
      <c r="Z3" t="s">
        <v>57</v>
      </c>
      <c r="AA3" s="10">
        <v>0</v>
      </c>
      <c r="AB3" s="1">
        <v>0</v>
      </c>
      <c r="AC3" s="11">
        <v>1</v>
      </c>
      <c r="AD3" s="1">
        <v>0</v>
      </c>
      <c r="AE3" s="1">
        <v>0</v>
      </c>
      <c r="AF3" s="1">
        <v>0</v>
      </c>
      <c r="AG3" s="1"/>
      <c r="AH3" s="1"/>
      <c r="AI3" s="11">
        <v>7</v>
      </c>
      <c r="AJ3" s="6">
        <v>1</v>
      </c>
      <c r="AK3" s="1">
        <v>80</v>
      </c>
      <c r="AL3" s="7">
        <v>33</v>
      </c>
      <c r="AM3" s="1">
        <v>7</v>
      </c>
      <c r="AN3" s="1">
        <v>4</v>
      </c>
      <c r="AO3" s="8">
        <v>27823</v>
      </c>
      <c r="AP3" t="s">
        <v>58</v>
      </c>
      <c r="AQ3" s="8">
        <v>15732</v>
      </c>
      <c r="AR3" s="12">
        <f t="shared" si="1"/>
        <v>0.56543147755454126</v>
      </c>
      <c r="AS3" t="s">
        <v>59</v>
      </c>
    </row>
    <row r="4" spans="1:46" x14ac:dyDescent="0.3">
      <c r="A4" s="1">
        <v>1</v>
      </c>
      <c r="B4" s="48">
        <v>1</v>
      </c>
      <c r="C4" s="48" t="s">
        <v>60</v>
      </c>
      <c r="D4" s="52" t="s">
        <v>61</v>
      </c>
      <c r="E4" t="s">
        <v>62</v>
      </c>
      <c r="F4" t="s">
        <v>63</v>
      </c>
      <c r="G4" s="1">
        <v>2017</v>
      </c>
      <c r="H4" s="3">
        <v>43009</v>
      </c>
      <c r="I4" s="4" t="str">
        <f t="shared" si="0"/>
        <v>1</v>
      </c>
      <c r="J4" s="11">
        <v>0</v>
      </c>
      <c r="K4" s="1"/>
      <c r="L4" s="1"/>
      <c r="P4" s="1"/>
      <c r="Q4" s="1"/>
      <c r="S4" s="1"/>
      <c r="T4" s="1">
        <v>0</v>
      </c>
      <c r="U4" s="1">
        <v>1</v>
      </c>
      <c r="V4" s="1">
        <v>0</v>
      </c>
      <c r="W4" s="1">
        <v>9</v>
      </c>
      <c r="X4" s="1">
        <v>25</v>
      </c>
      <c r="Y4" s="1" t="s">
        <v>64</v>
      </c>
      <c r="Z4" s="2" t="s">
        <v>65</v>
      </c>
      <c r="AA4" s="1">
        <v>0</v>
      </c>
      <c r="AB4" s="10">
        <v>0</v>
      </c>
      <c r="AC4" s="1">
        <v>1</v>
      </c>
      <c r="AD4" s="11">
        <v>0</v>
      </c>
      <c r="AE4" s="1">
        <v>0</v>
      </c>
      <c r="AF4" s="1">
        <v>0</v>
      </c>
      <c r="AG4" s="1"/>
      <c r="AI4" s="1">
        <v>169</v>
      </c>
      <c r="AJ4" s="14">
        <v>1</v>
      </c>
      <c r="AK4" s="15">
        <v>3103</v>
      </c>
      <c r="AL4" s="16">
        <v>770</v>
      </c>
      <c r="AM4" s="17">
        <v>169</v>
      </c>
      <c r="AN4" s="16">
        <v>12</v>
      </c>
      <c r="AO4" s="23">
        <v>250732</v>
      </c>
      <c r="AP4" s="18" t="s">
        <v>66</v>
      </c>
      <c r="AQ4" s="23">
        <v>204008</v>
      </c>
      <c r="AR4" s="12">
        <f t="shared" si="1"/>
        <v>0.81364963387202272</v>
      </c>
      <c r="AS4" s="12"/>
    </row>
    <row r="5" spans="1:46" x14ac:dyDescent="0.3">
      <c r="A5" s="1">
        <v>1</v>
      </c>
      <c r="B5" s="48">
        <v>1</v>
      </c>
      <c r="C5" s="48" t="s">
        <v>60</v>
      </c>
      <c r="D5" s="52" t="s">
        <v>61</v>
      </c>
      <c r="E5" t="s">
        <v>67</v>
      </c>
      <c r="F5" t="s">
        <v>63</v>
      </c>
      <c r="G5" s="1">
        <v>2015</v>
      </c>
      <c r="H5" s="3">
        <v>42064</v>
      </c>
      <c r="I5" s="4" t="str">
        <f t="shared" si="0"/>
        <v>1</v>
      </c>
      <c r="J5" s="11">
        <v>1</v>
      </c>
      <c r="K5" s="1" t="s">
        <v>68</v>
      </c>
      <c r="L5" s="1">
        <v>1</v>
      </c>
      <c r="P5" s="1"/>
      <c r="Q5" s="1"/>
      <c r="S5" s="1"/>
      <c r="T5" s="1">
        <v>0</v>
      </c>
      <c r="U5" s="1">
        <v>1</v>
      </c>
      <c r="V5" s="1">
        <v>0</v>
      </c>
      <c r="W5" s="1">
        <v>11</v>
      </c>
      <c r="X5" s="1">
        <v>35</v>
      </c>
      <c r="Y5" s="1" t="s">
        <v>64</v>
      </c>
      <c r="Z5" s="2" t="s">
        <v>65</v>
      </c>
      <c r="AA5" s="1">
        <v>0</v>
      </c>
      <c r="AB5" s="10">
        <v>0</v>
      </c>
      <c r="AC5" s="1">
        <v>1</v>
      </c>
      <c r="AD5" s="11">
        <v>0</v>
      </c>
      <c r="AE5" s="1">
        <v>0</v>
      </c>
      <c r="AF5" s="1">
        <v>0</v>
      </c>
      <c r="AG5" s="1"/>
      <c r="AH5" s="1"/>
      <c r="AI5" s="1">
        <v>131</v>
      </c>
      <c r="AJ5" s="14">
        <v>1</v>
      </c>
      <c r="AK5" s="15">
        <v>2470</v>
      </c>
      <c r="AL5" s="16">
        <v>610</v>
      </c>
      <c r="AM5" s="17">
        <v>131</v>
      </c>
      <c r="AN5" s="16">
        <v>7</v>
      </c>
      <c r="AO5" s="23">
        <v>385046</v>
      </c>
      <c r="AP5" s="18" t="s">
        <v>66</v>
      </c>
      <c r="AQ5" s="23">
        <v>285454</v>
      </c>
      <c r="AR5" s="12">
        <f t="shared" si="1"/>
        <v>0.74135038410995047</v>
      </c>
      <c r="AS5" s="12"/>
    </row>
    <row r="6" spans="1:46" x14ac:dyDescent="0.3">
      <c r="A6" s="1">
        <v>1</v>
      </c>
      <c r="B6" s="48">
        <v>1</v>
      </c>
      <c r="C6" s="48" t="s">
        <v>60</v>
      </c>
      <c r="D6" s="52" t="s">
        <v>61</v>
      </c>
      <c r="E6" t="s">
        <v>69</v>
      </c>
      <c r="F6" t="s">
        <v>63</v>
      </c>
      <c r="G6" s="1">
        <v>2020</v>
      </c>
      <c r="H6" s="3">
        <v>43856</v>
      </c>
      <c r="I6" s="4" t="str">
        <f t="shared" si="0"/>
        <v>1</v>
      </c>
      <c r="J6" s="11">
        <v>0</v>
      </c>
      <c r="K6" s="1"/>
      <c r="L6" s="1"/>
      <c r="N6" s="1"/>
      <c r="P6" s="1"/>
      <c r="Q6" s="1"/>
      <c r="S6" s="1"/>
      <c r="T6" s="1">
        <v>0</v>
      </c>
      <c r="U6" s="1">
        <v>1</v>
      </c>
      <c r="V6" s="1">
        <v>0</v>
      </c>
      <c r="W6" s="1">
        <v>13</v>
      </c>
      <c r="X6" s="1">
        <v>41</v>
      </c>
      <c r="Y6" s="1" t="s">
        <v>64</v>
      </c>
      <c r="Z6" s="2" t="s">
        <v>65</v>
      </c>
      <c r="AA6" s="1">
        <v>0</v>
      </c>
      <c r="AB6" s="10">
        <v>0</v>
      </c>
      <c r="AC6" s="1">
        <v>1</v>
      </c>
      <c r="AD6" s="11">
        <v>0</v>
      </c>
      <c r="AE6" s="1">
        <v>0</v>
      </c>
      <c r="AF6" s="1">
        <v>0</v>
      </c>
      <c r="AG6" s="1"/>
      <c r="AH6" s="1"/>
      <c r="AI6" s="1">
        <v>570</v>
      </c>
      <c r="AK6" s="15">
        <v>11725</v>
      </c>
      <c r="AL6" s="16">
        <v>2806</v>
      </c>
      <c r="AM6" s="17">
        <v>570</v>
      </c>
      <c r="AN6" s="16">
        <v>56</v>
      </c>
      <c r="AO6" s="23">
        <v>1480968</v>
      </c>
      <c r="AP6" s="18" t="s">
        <v>66</v>
      </c>
      <c r="AQ6" s="23">
        <v>972530</v>
      </c>
      <c r="AR6" s="12">
        <f t="shared" si="1"/>
        <v>0.65668535714478637</v>
      </c>
      <c r="AS6" s="12"/>
    </row>
    <row r="7" spans="1:46" x14ac:dyDescent="0.3">
      <c r="A7" s="1">
        <v>1</v>
      </c>
      <c r="B7" s="48">
        <v>1</v>
      </c>
      <c r="C7" s="48" t="s">
        <v>60</v>
      </c>
      <c r="D7" s="52" t="s">
        <v>61</v>
      </c>
      <c r="E7" t="s">
        <v>70</v>
      </c>
      <c r="F7" t="s">
        <v>63</v>
      </c>
      <c r="G7" s="1">
        <v>2015</v>
      </c>
      <c r="H7" s="3">
        <v>42274</v>
      </c>
      <c r="I7" s="4" t="str">
        <f t="shared" si="0"/>
        <v>1</v>
      </c>
      <c r="J7" s="11">
        <v>1</v>
      </c>
      <c r="K7" s="1" t="s">
        <v>68</v>
      </c>
      <c r="L7" s="1">
        <v>1</v>
      </c>
      <c r="N7" s="1">
        <v>1</v>
      </c>
      <c r="P7" s="1"/>
      <c r="Q7" s="1"/>
      <c r="S7" s="1"/>
      <c r="T7" s="1">
        <v>0</v>
      </c>
      <c r="U7" s="1">
        <v>1</v>
      </c>
      <c r="V7" s="1">
        <v>0</v>
      </c>
      <c r="W7" s="1">
        <v>9</v>
      </c>
      <c r="X7" s="1">
        <v>37</v>
      </c>
      <c r="Y7" s="1" t="s">
        <v>64</v>
      </c>
      <c r="Z7" s="2" t="s">
        <v>65</v>
      </c>
      <c r="AA7" s="1">
        <v>0</v>
      </c>
      <c r="AB7" s="10">
        <v>0</v>
      </c>
      <c r="AC7" s="1">
        <v>1</v>
      </c>
      <c r="AD7" s="11">
        <v>0</v>
      </c>
      <c r="AE7" s="1">
        <v>0</v>
      </c>
      <c r="AF7" s="1">
        <v>0</v>
      </c>
      <c r="AG7" s="1"/>
      <c r="AH7" s="1"/>
      <c r="AI7" s="1">
        <v>441</v>
      </c>
      <c r="AJ7" s="14">
        <v>1</v>
      </c>
      <c r="AK7" s="15">
        <v>9540</v>
      </c>
      <c r="AL7" s="16">
        <v>2337</v>
      </c>
      <c r="AM7" s="17">
        <v>441</v>
      </c>
      <c r="AN7" s="16">
        <v>23</v>
      </c>
      <c r="AO7" s="23">
        <v>1002591</v>
      </c>
      <c r="AP7" s="18" t="s">
        <v>66</v>
      </c>
      <c r="AQ7" s="23">
        <v>805919</v>
      </c>
      <c r="AR7" s="12">
        <f t="shared" si="1"/>
        <v>0.80383626024969301</v>
      </c>
      <c r="AS7" s="12"/>
    </row>
    <row r="8" spans="1:46" x14ac:dyDescent="0.3">
      <c r="A8" s="1">
        <v>1</v>
      </c>
      <c r="B8" s="48">
        <v>1</v>
      </c>
      <c r="C8" s="48" t="s">
        <v>60</v>
      </c>
      <c r="D8" s="52" t="s">
        <v>61</v>
      </c>
      <c r="E8" t="s">
        <v>71</v>
      </c>
      <c r="F8" t="s">
        <v>63</v>
      </c>
      <c r="G8" s="1">
        <v>2019</v>
      </c>
      <c r="H8" s="3">
        <v>43534</v>
      </c>
      <c r="I8" s="4" t="str">
        <f t="shared" si="0"/>
        <v>1</v>
      </c>
      <c r="J8" s="11">
        <v>1</v>
      </c>
      <c r="K8" s="1" t="s">
        <v>68</v>
      </c>
      <c r="L8" s="1">
        <v>1</v>
      </c>
      <c r="N8" s="1"/>
      <c r="P8" s="1"/>
      <c r="Q8" s="1"/>
      <c r="S8" s="1"/>
      <c r="T8" s="1">
        <v>0</v>
      </c>
      <c r="U8" s="1">
        <v>1</v>
      </c>
      <c r="V8" s="1">
        <v>0</v>
      </c>
      <c r="W8" s="1">
        <v>9</v>
      </c>
      <c r="X8" s="1">
        <v>25</v>
      </c>
      <c r="Y8" s="1" t="s">
        <v>64</v>
      </c>
      <c r="Z8" s="2" t="s">
        <v>65</v>
      </c>
      <c r="AA8" s="1">
        <v>0</v>
      </c>
      <c r="AB8" s="10">
        <v>0</v>
      </c>
      <c r="AC8" s="1">
        <v>1</v>
      </c>
      <c r="AD8" s="11">
        <v>0</v>
      </c>
      <c r="AE8" s="1">
        <v>0</v>
      </c>
      <c r="AF8" s="1">
        <v>0</v>
      </c>
      <c r="AG8" s="1"/>
      <c r="AH8" s="1"/>
      <c r="AI8" s="16">
        <v>118</v>
      </c>
      <c r="AJ8" s="14">
        <v>1</v>
      </c>
      <c r="AK8" s="15">
        <v>2076</v>
      </c>
      <c r="AL8" s="16">
        <v>427</v>
      </c>
      <c r="AM8" s="17">
        <v>118</v>
      </c>
      <c r="AN8" s="16">
        <v>8</v>
      </c>
      <c r="AO8" s="23">
        <v>434261</v>
      </c>
      <c r="AP8" s="18" t="s">
        <v>66</v>
      </c>
      <c r="AQ8" s="23">
        <v>274004</v>
      </c>
      <c r="AR8" s="12">
        <f t="shared" si="1"/>
        <v>0.63096617011428613</v>
      </c>
      <c r="AS8" s="12"/>
    </row>
    <row r="9" spans="1:46" x14ac:dyDescent="0.3">
      <c r="A9" s="1">
        <v>1</v>
      </c>
      <c r="B9" s="48">
        <v>1</v>
      </c>
      <c r="C9" s="48" t="s">
        <v>60</v>
      </c>
      <c r="D9" s="52" t="s">
        <v>61</v>
      </c>
      <c r="E9" t="s">
        <v>72</v>
      </c>
      <c r="F9" t="s">
        <v>63</v>
      </c>
      <c r="G9" s="1">
        <v>2020</v>
      </c>
      <c r="H9" s="3">
        <v>44010</v>
      </c>
      <c r="I9" s="4" t="str">
        <f t="shared" si="0"/>
        <v>1</v>
      </c>
      <c r="J9" s="11">
        <v>0</v>
      </c>
      <c r="K9" s="1"/>
      <c r="L9" s="1"/>
      <c r="N9" s="1"/>
      <c r="P9" s="1"/>
      <c r="Q9" s="1"/>
      <c r="S9" s="1"/>
      <c r="T9" s="1">
        <v>0</v>
      </c>
      <c r="U9" s="1">
        <v>1</v>
      </c>
      <c r="V9" s="1">
        <v>0</v>
      </c>
      <c r="W9" s="1">
        <v>9</v>
      </c>
      <c r="X9" s="1">
        <v>31</v>
      </c>
      <c r="Y9" s="1" t="s">
        <v>64</v>
      </c>
      <c r="Z9" s="2" t="s">
        <v>65</v>
      </c>
      <c r="AA9" s="1">
        <v>0</v>
      </c>
      <c r="AB9" s="10">
        <v>0</v>
      </c>
      <c r="AC9" s="1">
        <v>1</v>
      </c>
      <c r="AD9" s="11">
        <v>0</v>
      </c>
      <c r="AE9" s="1">
        <v>0</v>
      </c>
      <c r="AF9" s="1">
        <v>0</v>
      </c>
      <c r="AG9" s="1"/>
      <c r="AH9" s="1"/>
      <c r="AI9" s="1">
        <v>285</v>
      </c>
      <c r="AK9" s="15">
        <v>5092</v>
      </c>
      <c r="AL9" s="16">
        <v>1097</v>
      </c>
      <c r="AM9" s="17">
        <v>285</v>
      </c>
      <c r="AN9" s="16">
        <v>35</v>
      </c>
      <c r="AO9" s="23">
        <v>804095</v>
      </c>
      <c r="AP9" s="18" t="s">
        <v>66</v>
      </c>
      <c r="AQ9" s="23">
        <v>503672</v>
      </c>
      <c r="AR9" s="12">
        <f t="shared" si="1"/>
        <v>0.62638369844359187</v>
      </c>
      <c r="AS9" s="12"/>
      <c r="AT9" t="s">
        <v>73</v>
      </c>
    </row>
    <row r="10" spans="1:46" x14ac:dyDescent="0.3">
      <c r="A10" s="1">
        <v>1</v>
      </c>
      <c r="B10" s="48">
        <v>1</v>
      </c>
      <c r="C10" s="48" t="s">
        <v>60</v>
      </c>
      <c r="D10" s="52" t="s">
        <v>61</v>
      </c>
      <c r="E10" t="s">
        <v>74</v>
      </c>
      <c r="F10" t="s">
        <v>63</v>
      </c>
      <c r="G10" s="1">
        <v>2016</v>
      </c>
      <c r="H10" s="3">
        <v>42428</v>
      </c>
      <c r="I10" s="4" t="str">
        <f t="shared" si="0"/>
        <v>1</v>
      </c>
      <c r="J10" s="11">
        <v>1</v>
      </c>
      <c r="K10" s="1" t="s">
        <v>68</v>
      </c>
      <c r="L10" s="1">
        <v>1</v>
      </c>
      <c r="N10" s="1"/>
      <c r="P10" s="1"/>
      <c r="Q10" s="1"/>
      <c r="S10" s="1"/>
      <c r="T10" s="1">
        <v>0</v>
      </c>
      <c r="U10" s="1">
        <v>1</v>
      </c>
      <c r="V10" s="1">
        <v>0</v>
      </c>
      <c r="W10" s="1">
        <v>9</v>
      </c>
      <c r="X10" s="1">
        <v>21</v>
      </c>
      <c r="Y10" s="1" t="s">
        <v>64</v>
      </c>
      <c r="Z10" s="2" t="s">
        <v>65</v>
      </c>
      <c r="AA10" s="1">
        <v>0</v>
      </c>
      <c r="AB10" s="10">
        <v>0</v>
      </c>
      <c r="AC10" s="1">
        <v>1</v>
      </c>
      <c r="AD10" s="11">
        <v>0</v>
      </c>
      <c r="AE10" s="1">
        <v>0</v>
      </c>
      <c r="AF10" s="1">
        <v>0</v>
      </c>
      <c r="AG10" s="1"/>
      <c r="AH10" s="1"/>
      <c r="AI10" s="1">
        <v>277</v>
      </c>
      <c r="AK10" s="15">
        <v>3689</v>
      </c>
      <c r="AL10" s="16">
        <v>775</v>
      </c>
      <c r="AM10" s="17">
        <v>277</v>
      </c>
      <c r="AN10" s="16">
        <v>16</v>
      </c>
      <c r="AO10" s="23">
        <v>489680</v>
      </c>
      <c r="AP10" s="18" t="s">
        <v>66</v>
      </c>
      <c r="AQ10" s="23">
        <v>349772</v>
      </c>
      <c r="AR10" s="12">
        <f t="shared" si="1"/>
        <v>0.71428688122855744</v>
      </c>
      <c r="AS10" s="12"/>
    </row>
    <row r="11" spans="1:46" x14ac:dyDescent="0.3">
      <c r="A11" s="1">
        <v>1</v>
      </c>
      <c r="B11" s="48">
        <v>1</v>
      </c>
      <c r="C11" s="48" t="s">
        <v>60</v>
      </c>
      <c r="D11" s="52" t="s">
        <v>61</v>
      </c>
      <c r="E11" t="s">
        <v>75</v>
      </c>
      <c r="F11" t="s">
        <v>63</v>
      </c>
      <c r="G11" s="1">
        <v>2020</v>
      </c>
      <c r="H11" s="3">
        <v>44087</v>
      </c>
      <c r="I11" s="4" t="str">
        <f t="shared" si="0"/>
        <v>1</v>
      </c>
      <c r="J11" s="11">
        <v>1</v>
      </c>
      <c r="K11" s="1" t="s">
        <v>68</v>
      </c>
      <c r="L11" s="1">
        <v>1</v>
      </c>
      <c r="N11" s="1"/>
      <c r="P11" s="1"/>
      <c r="Q11" s="1"/>
      <c r="S11" s="1"/>
      <c r="T11" s="1">
        <v>0</v>
      </c>
      <c r="U11" s="1">
        <v>1</v>
      </c>
      <c r="V11" s="1">
        <v>0</v>
      </c>
      <c r="W11" s="1">
        <v>9</v>
      </c>
      <c r="X11" s="1">
        <v>36</v>
      </c>
      <c r="Y11" s="1" t="s">
        <v>64</v>
      </c>
      <c r="Z11" s="2" t="s">
        <v>65</v>
      </c>
      <c r="AA11" s="1">
        <v>0</v>
      </c>
      <c r="AB11" s="10">
        <v>0</v>
      </c>
      <c r="AC11" s="1">
        <v>1</v>
      </c>
      <c r="AD11" s="11">
        <v>0</v>
      </c>
      <c r="AE11" s="1">
        <v>0</v>
      </c>
      <c r="AF11" s="1">
        <v>0</v>
      </c>
      <c r="AG11" s="1"/>
      <c r="AH11" s="1"/>
      <c r="AI11" s="1">
        <v>96</v>
      </c>
      <c r="AJ11" s="14">
        <v>1</v>
      </c>
      <c r="AK11" s="15">
        <v>1806</v>
      </c>
      <c r="AL11" s="16">
        <v>368</v>
      </c>
      <c r="AM11" s="17">
        <v>96</v>
      </c>
      <c r="AN11" s="16">
        <v>6</v>
      </c>
      <c r="AO11" s="23">
        <v>301572</v>
      </c>
      <c r="AP11" s="18" t="s">
        <v>66</v>
      </c>
      <c r="AQ11" s="23">
        <v>161042</v>
      </c>
      <c r="AR11" s="12">
        <f t="shared" si="1"/>
        <v>0.5340084623240885</v>
      </c>
      <c r="AS11" s="12"/>
      <c r="AT11" t="s">
        <v>73</v>
      </c>
    </row>
    <row r="12" spans="1:46" x14ac:dyDescent="0.3">
      <c r="A12" s="1">
        <v>1</v>
      </c>
      <c r="B12" s="48">
        <v>1</v>
      </c>
      <c r="C12" s="48" t="s">
        <v>60</v>
      </c>
      <c r="D12" s="52" t="s">
        <v>61</v>
      </c>
      <c r="E12" t="s">
        <v>76</v>
      </c>
      <c r="F12" t="s">
        <v>63</v>
      </c>
      <c r="G12" s="1">
        <v>2015</v>
      </c>
      <c r="H12" s="3">
        <v>44115</v>
      </c>
      <c r="I12" s="4" t="str">
        <f t="shared" si="0"/>
        <v>1</v>
      </c>
      <c r="J12" s="11">
        <v>0</v>
      </c>
      <c r="K12" s="1"/>
      <c r="L12" s="1"/>
      <c r="N12" s="1">
        <v>1</v>
      </c>
      <c r="P12" s="1"/>
      <c r="Q12" s="1"/>
      <c r="S12" s="1"/>
      <c r="T12" s="1">
        <v>0</v>
      </c>
      <c r="U12" s="1">
        <v>1</v>
      </c>
      <c r="V12" s="1">
        <v>0</v>
      </c>
      <c r="W12" s="1">
        <v>100</v>
      </c>
      <c r="X12" s="1">
        <v>100</v>
      </c>
      <c r="Y12" s="1" t="s">
        <v>64</v>
      </c>
      <c r="Z12" s="2" t="s">
        <v>65</v>
      </c>
      <c r="AA12" s="6">
        <v>0.05</v>
      </c>
      <c r="AB12" s="10">
        <v>0</v>
      </c>
      <c r="AC12" s="1">
        <v>1</v>
      </c>
      <c r="AD12" s="11">
        <v>0</v>
      </c>
      <c r="AE12" s="1">
        <v>0</v>
      </c>
      <c r="AF12" s="1">
        <v>0</v>
      </c>
      <c r="AG12" s="1"/>
      <c r="AH12" s="1"/>
      <c r="AI12" s="16">
        <v>1</v>
      </c>
      <c r="AJ12" s="19">
        <v>1</v>
      </c>
      <c r="AK12" s="15">
        <v>100</v>
      </c>
      <c r="AL12" s="16">
        <v>40</v>
      </c>
      <c r="AM12" s="17">
        <v>1</v>
      </c>
      <c r="AN12" s="16">
        <v>0</v>
      </c>
      <c r="AO12" s="23">
        <v>1133010</v>
      </c>
      <c r="AP12" s="18" t="s">
        <v>77</v>
      </c>
      <c r="AQ12" s="23">
        <v>739485</v>
      </c>
      <c r="AR12" s="20">
        <f t="shared" si="1"/>
        <v>0.65267296846453249</v>
      </c>
      <c r="AS12" s="12"/>
    </row>
    <row r="13" spans="1:46" x14ac:dyDescent="0.3">
      <c r="A13" s="1">
        <v>1</v>
      </c>
      <c r="B13" s="48">
        <v>1</v>
      </c>
      <c r="C13" s="48" t="s">
        <v>60</v>
      </c>
      <c r="D13" s="51" t="s">
        <v>78</v>
      </c>
      <c r="E13" t="s">
        <v>79</v>
      </c>
      <c r="F13" t="s">
        <v>80</v>
      </c>
      <c r="G13" s="1">
        <v>2018</v>
      </c>
      <c r="H13" s="3">
        <v>43387</v>
      </c>
      <c r="I13" s="4" t="str">
        <f t="shared" si="0"/>
        <v>1</v>
      </c>
      <c r="J13" s="1">
        <v>0</v>
      </c>
      <c r="M13" s="1"/>
      <c r="N13" s="1"/>
      <c r="O13" s="1"/>
      <c r="P13" s="1"/>
      <c r="Q13" s="1"/>
      <c r="R13" s="1"/>
      <c r="S13" s="1"/>
      <c r="T13" s="1">
        <v>1</v>
      </c>
      <c r="U13" s="1">
        <v>0</v>
      </c>
      <c r="V13" s="1">
        <v>1</v>
      </c>
      <c r="W13" s="1">
        <v>7</v>
      </c>
      <c r="X13" s="1">
        <v>55</v>
      </c>
      <c r="Y13" s="1" t="s">
        <v>64</v>
      </c>
      <c r="Z13" t="s">
        <v>81</v>
      </c>
      <c r="AA13" s="1">
        <v>0</v>
      </c>
      <c r="AB13" s="1">
        <v>0</v>
      </c>
      <c r="AC13" t="s">
        <v>82</v>
      </c>
      <c r="AD13" s="1">
        <v>0</v>
      </c>
      <c r="AE13" s="1">
        <v>0</v>
      </c>
      <c r="AF13" s="1">
        <v>0</v>
      </c>
      <c r="AG13" s="21"/>
      <c r="AI13" s="1">
        <v>299</v>
      </c>
      <c r="AJ13" s="6">
        <v>1</v>
      </c>
      <c r="AK13" s="1">
        <v>7398</v>
      </c>
      <c r="AL13" s="22">
        <v>2840.8319999999999</v>
      </c>
      <c r="AM13" s="16">
        <v>300</v>
      </c>
      <c r="AN13" s="16">
        <v>44</v>
      </c>
      <c r="AO13" s="23">
        <v>4871442</v>
      </c>
      <c r="AP13" s="13" t="s">
        <v>83</v>
      </c>
      <c r="AQ13" s="23">
        <v>4559670</v>
      </c>
      <c r="AR13" s="12">
        <v>0.93600000000000005</v>
      </c>
      <c r="AS13" t="s">
        <v>84</v>
      </c>
      <c r="AT13" t="s">
        <v>85</v>
      </c>
    </row>
    <row r="14" spans="1:46" x14ac:dyDescent="0.3">
      <c r="A14" s="1">
        <v>1</v>
      </c>
      <c r="B14" s="48">
        <v>1</v>
      </c>
      <c r="C14" s="48" t="s">
        <v>60</v>
      </c>
      <c r="D14" s="51" t="s">
        <v>78</v>
      </c>
      <c r="E14" t="s">
        <v>86</v>
      </c>
      <c r="F14" t="s">
        <v>80</v>
      </c>
      <c r="G14" s="1">
        <v>2018</v>
      </c>
      <c r="H14" s="3">
        <v>43387</v>
      </c>
      <c r="I14" s="4" t="str">
        <f t="shared" si="0"/>
        <v>1</v>
      </c>
      <c r="J14" s="1">
        <v>0</v>
      </c>
      <c r="M14" s="1"/>
      <c r="N14" s="1"/>
      <c r="O14" s="1"/>
      <c r="P14" s="1"/>
      <c r="Q14" s="1"/>
      <c r="R14" s="1"/>
      <c r="S14" s="1"/>
      <c r="T14" s="1">
        <v>1</v>
      </c>
      <c r="U14" s="1">
        <v>0</v>
      </c>
      <c r="V14" s="1">
        <v>0</v>
      </c>
      <c r="W14" s="1">
        <v>9</v>
      </c>
      <c r="X14" s="1">
        <v>51</v>
      </c>
      <c r="Y14" s="1" t="s">
        <v>64</v>
      </c>
      <c r="Z14" t="s">
        <v>81</v>
      </c>
      <c r="AA14" s="1">
        <v>0</v>
      </c>
      <c r="AB14" s="1">
        <v>0</v>
      </c>
      <c r="AC14" t="s">
        <v>82</v>
      </c>
      <c r="AD14" s="1">
        <v>0</v>
      </c>
      <c r="AE14" s="1">
        <v>0</v>
      </c>
      <c r="AF14" s="1">
        <v>0</v>
      </c>
      <c r="AI14" s="1">
        <v>262</v>
      </c>
      <c r="AJ14" s="6">
        <v>1</v>
      </c>
      <c r="AK14" s="1">
        <v>5357</v>
      </c>
      <c r="AL14" s="22">
        <v>2067.8020000000001</v>
      </c>
      <c r="AM14" s="22">
        <v>262</v>
      </c>
      <c r="AN14" s="22">
        <v>46</v>
      </c>
      <c r="AO14" s="24">
        <v>2626769</v>
      </c>
      <c r="AP14" s="13" t="s">
        <v>83</v>
      </c>
      <c r="AQ14" s="23">
        <v>2377226</v>
      </c>
      <c r="AR14" s="12">
        <v>0.90500000000000003</v>
      </c>
      <c r="AS14" t="s">
        <v>87</v>
      </c>
      <c r="AT14" t="s">
        <v>88</v>
      </c>
    </row>
    <row r="15" spans="1:46" x14ac:dyDescent="0.3">
      <c r="A15" s="25">
        <v>1</v>
      </c>
      <c r="B15" s="49">
        <v>1</v>
      </c>
      <c r="C15" s="48" t="s">
        <v>60</v>
      </c>
      <c r="D15" s="51" t="s">
        <v>78</v>
      </c>
      <c r="E15" t="s">
        <v>89</v>
      </c>
      <c r="F15" t="s">
        <v>80</v>
      </c>
      <c r="G15" s="1">
        <v>2018</v>
      </c>
      <c r="H15" s="3">
        <v>43387</v>
      </c>
      <c r="I15" s="4" t="str">
        <f t="shared" si="0"/>
        <v>1</v>
      </c>
      <c r="J15" s="1">
        <v>0</v>
      </c>
      <c r="M15" s="1"/>
      <c r="N15" s="1"/>
      <c r="O15" s="1"/>
      <c r="P15" s="1"/>
      <c r="Q15" s="1"/>
      <c r="R15" s="1"/>
      <c r="S15" s="1"/>
      <c r="T15" s="1">
        <v>1</v>
      </c>
      <c r="U15" s="1">
        <v>0</v>
      </c>
      <c r="V15" s="1">
        <v>1</v>
      </c>
      <c r="W15" s="1">
        <v>27</v>
      </c>
      <c r="X15" s="1">
        <v>47</v>
      </c>
      <c r="Y15" s="1" t="s">
        <v>64</v>
      </c>
      <c r="Z15" t="s">
        <v>81</v>
      </c>
      <c r="AA15" s="1">
        <v>0</v>
      </c>
      <c r="AB15" s="1">
        <v>0</v>
      </c>
      <c r="AC15" t="s">
        <v>82</v>
      </c>
      <c r="AD15" s="1">
        <v>0</v>
      </c>
      <c r="AE15" s="1">
        <v>0</v>
      </c>
      <c r="AF15" s="1">
        <v>0</v>
      </c>
      <c r="AI15" s="1">
        <v>19</v>
      </c>
      <c r="AJ15" s="6">
        <v>1</v>
      </c>
      <c r="AK15" s="1">
        <v>695</v>
      </c>
      <c r="AL15" s="22">
        <v>339.15999999999997</v>
      </c>
      <c r="AM15" s="22">
        <v>19</v>
      </c>
      <c r="AN15" s="22">
        <v>1</v>
      </c>
      <c r="AO15" s="24">
        <v>635328</v>
      </c>
      <c r="AP15" s="13" t="s">
        <v>83</v>
      </c>
      <c r="AQ15" s="24">
        <v>539393</v>
      </c>
      <c r="AR15" s="9">
        <v>0.84899999999999998</v>
      </c>
      <c r="AS15" t="s">
        <v>84</v>
      </c>
      <c r="AT15" t="s">
        <v>85</v>
      </c>
    </row>
    <row r="16" spans="1:46" x14ac:dyDescent="0.3">
      <c r="A16" s="25">
        <v>0</v>
      </c>
      <c r="B16" s="49">
        <v>0</v>
      </c>
      <c r="C16" s="48" t="s">
        <v>43</v>
      </c>
      <c r="D16" s="51" t="s">
        <v>359</v>
      </c>
      <c r="E16" t="s">
        <v>360</v>
      </c>
      <c r="F16" t="s">
        <v>90</v>
      </c>
      <c r="G16" s="1">
        <v>2016</v>
      </c>
      <c r="H16" s="3">
        <v>42645</v>
      </c>
      <c r="I16" s="4" t="str">
        <f t="shared" si="0"/>
        <v>1</v>
      </c>
      <c r="J16" s="1">
        <v>1</v>
      </c>
      <c r="K16" s="1" t="s">
        <v>47</v>
      </c>
      <c r="L16" s="1">
        <v>1</v>
      </c>
      <c r="M16" s="1"/>
      <c r="N16" s="1"/>
      <c r="P16" s="1"/>
      <c r="Q16" s="1"/>
      <c r="R16" s="1"/>
      <c r="S16" s="1"/>
      <c r="T16" s="16">
        <v>0</v>
      </c>
      <c r="U16" s="1">
        <v>1</v>
      </c>
      <c r="V16" s="1">
        <v>0</v>
      </c>
      <c r="W16" s="1">
        <v>11</v>
      </c>
      <c r="X16" s="1">
        <v>31</v>
      </c>
      <c r="Y16" s="1" t="s">
        <v>64</v>
      </c>
      <c r="Z16" t="s">
        <v>91</v>
      </c>
      <c r="AA16" s="6">
        <v>0.03</v>
      </c>
      <c r="AB16" s="1">
        <v>0</v>
      </c>
      <c r="AC16" s="26" t="s">
        <v>92</v>
      </c>
      <c r="AD16" s="1">
        <v>0</v>
      </c>
      <c r="AE16" s="1">
        <v>1</v>
      </c>
      <c r="AF16" s="1">
        <v>0</v>
      </c>
      <c r="AG16" s="1"/>
      <c r="AH16" s="1"/>
      <c r="AI16" s="1">
        <v>63</v>
      </c>
      <c r="AJ16" s="6">
        <v>1</v>
      </c>
      <c r="AK16" s="1">
        <v>1301</v>
      </c>
      <c r="AL16" s="1">
        <v>213</v>
      </c>
      <c r="AM16" s="1">
        <v>64</v>
      </c>
      <c r="AN16" s="1">
        <v>5</v>
      </c>
      <c r="AO16" s="8">
        <v>1173777</v>
      </c>
      <c r="AP16" t="s">
        <v>93</v>
      </c>
      <c r="AQ16" s="8">
        <v>708579</v>
      </c>
      <c r="AR16" s="12">
        <v>0.60367429247633919</v>
      </c>
      <c r="AT16" s="27" t="s">
        <v>94</v>
      </c>
    </row>
    <row r="17" spans="1:46" x14ac:dyDescent="0.3">
      <c r="A17" s="25">
        <v>0</v>
      </c>
      <c r="B17" s="49">
        <v>0</v>
      </c>
      <c r="C17" s="48" t="s">
        <v>43</v>
      </c>
      <c r="D17" s="51" t="s">
        <v>359</v>
      </c>
      <c r="E17" t="s">
        <v>361</v>
      </c>
      <c r="F17" t="s">
        <v>90</v>
      </c>
      <c r="G17" s="1">
        <v>2016</v>
      </c>
      <c r="H17" s="3">
        <v>42645</v>
      </c>
      <c r="I17" s="4" t="str">
        <f t="shared" si="0"/>
        <v>1</v>
      </c>
      <c r="J17" s="1">
        <v>1</v>
      </c>
      <c r="K17" s="1" t="s">
        <v>47</v>
      </c>
      <c r="L17" s="1">
        <v>1</v>
      </c>
      <c r="M17" s="1"/>
      <c r="N17" s="1"/>
      <c r="P17" s="1"/>
      <c r="Q17" s="1"/>
      <c r="R17" s="1"/>
      <c r="S17" s="1"/>
      <c r="T17" s="16">
        <v>0</v>
      </c>
      <c r="U17" s="1">
        <v>1</v>
      </c>
      <c r="V17" s="1">
        <v>0</v>
      </c>
      <c r="W17" s="1">
        <v>11</v>
      </c>
      <c r="X17" s="1">
        <v>31</v>
      </c>
      <c r="Y17" s="1" t="s">
        <v>64</v>
      </c>
      <c r="Z17" t="s">
        <v>91</v>
      </c>
      <c r="AA17" s="6">
        <v>0.03</v>
      </c>
      <c r="AB17" s="1">
        <v>0</v>
      </c>
      <c r="AC17" s="26" t="s">
        <v>92</v>
      </c>
      <c r="AD17" s="1">
        <v>0</v>
      </c>
      <c r="AE17" s="1">
        <v>1</v>
      </c>
      <c r="AF17" s="1">
        <v>0</v>
      </c>
      <c r="AG17" s="1"/>
      <c r="AH17" s="1"/>
      <c r="AI17" s="1">
        <v>78</v>
      </c>
      <c r="AJ17" s="6">
        <v>1</v>
      </c>
      <c r="AK17" s="1">
        <v>1803</v>
      </c>
      <c r="AL17" s="1">
        <v>366</v>
      </c>
      <c r="AM17" s="1">
        <v>79</v>
      </c>
      <c r="AN17" s="1">
        <v>1</v>
      </c>
      <c r="AO17" s="8">
        <v>1946752</v>
      </c>
      <c r="AP17" t="s">
        <v>93</v>
      </c>
      <c r="AQ17" s="8">
        <v>1007225</v>
      </c>
      <c r="AR17" s="12">
        <v>0.51738742274311267</v>
      </c>
      <c r="AS17" s="27"/>
      <c r="AT17" s="27" t="s">
        <v>95</v>
      </c>
    </row>
    <row r="18" spans="1:46" x14ac:dyDescent="0.3">
      <c r="A18" s="25">
        <v>0</v>
      </c>
      <c r="B18" s="49">
        <v>0</v>
      </c>
      <c r="C18" s="48" t="s">
        <v>43</v>
      </c>
      <c r="D18" s="51" t="s">
        <v>359</v>
      </c>
      <c r="E18" t="s">
        <v>96</v>
      </c>
      <c r="G18" s="1">
        <v>2016</v>
      </c>
      <c r="H18" s="3">
        <v>42645</v>
      </c>
      <c r="I18" s="4" t="str">
        <f t="shared" si="0"/>
        <v>1</v>
      </c>
      <c r="J18" s="1">
        <v>0</v>
      </c>
      <c r="K18" s="1"/>
      <c r="L18" s="1"/>
      <c r="M18" s="1"/>
      <c r="N18" s="1"/>
      <c r="P18" s="1"/>
      <c r="Q18" s="1"/>
      <c r="R18" s="1"/>
      <c r="S18" s="1"/>
      <c r="T18" s="16">
        <v>0</v>
      </c>
      <c r="U18" s="1">
        <v>1</v>
      </c>
      <c r="V18" s="1">
        <v>0</v>
      </c>
      <c r="W18" s="1">
        <v>31</v>
      </c>
      <c r="X18" s="1">
        <v>31</v>
      </c>
      <c r="Y18" s="1" t="s">
        <v>64</v>
      </c>
      <c r="Z18" t="s">
        <v>91</v>
      </c>
      <c r="AA18" s="6">
        <v>0.03</v>
      </c>
      <c r="AB18" s="1">
        <v>0</v>
      </c>
      <c r="AC18" s="26" t="s">
        <v>92</v>
      </c>
      <c r="AD18" s="1">
        <v>0</v>
      </c>
      <c r="AE18" s="1">
        <v>1</v>
      </c>
      <c r="AF18" s="1">
        <v>0</v>
      </c>
      <c r="AG18" s="1"/>
      <c r="AH18" s="1"/>
      <c r="AI18" s="1">
        <v>1</v>
      </c>
      <c r="AJ18" s="6">
        <v>1</v>
      </c>
      <c r="AK18" s="1">
        <v>31</v>
      </c>
      <c r="AL18" s="16">
        <v>2</v>
      </c>
      <c r="AM18" s="1">
        <v>1</v>
      </c>
      <c r="AN18" s="1">
        <v>0</v>
      </c>
      <c r="AO18" s="8">
        <v>86728</v>
      </c>
      <c r="AP18" t="s">
        <v>93</v>
      </c>
      <c r="AQ18" s="8">
        <v>41772</v>
      </c>
      <c r="AR18" s="12">
        <v>0.48164375980075641</v>
      </c>
      <c r="AS18" s="27" t="s">
        <v>97</v>
      </c>
      <c r="AT18" s="27"/>
    </row>
    <row r="19" spans="1:46" x14ac:dyDescent="0.3">
      <c r="A19" s="25">
        <v>1</v>
      </c>
      <c r="B19" s="49">
        <v>1</v>
      </c>
      <c r="C19" s="48" t="s">
        <v>43</v>
      </c>
      <c r="D19" s="51" t="s">
        <v>98</v>
      </c>
      <c r="F19" t="s">
        <v>99</v>
      </c>
      <c r="G19" s="1">
        <v>2019</v>
      </c>
      <c r="H19" s="3">
        <v>43765</v>
      </c>
      <c r="I19" s="4" t="str">
        <f t="shared" si="0"/>
        <v>1</v>
      </c>
      <c r="J19" s="1">
        <v>1</v>
      </c>
      <c r="K19" s="1" t="s">
        <v>68</v>
      </c>
      <c r="L19" s="1">
        <v>1</v>
      </c>
      <c r="O19" s="1"/>
      <c r="P19" s="1"/>
      <c r="R19" s="1"/>
      <c r="S19" s="1"/>
      <c r="T19" s="1">
        <v>0</v>
      </c>
      <c r="U19" s="1">
        <v>0</v>
      </c>
      <c r="V19" s="1">
        <v>0</v>
      </c>
      <c r="W19" s="1">
        <v>11</v>
      </c>
      <c r="X19" s="1">
        <v>61</v>
      </c>
      <c r="Y19" s="1" t="s">
        <v>64</v>
      </c>
      <c r="Z19" t="s">
        <v>100</v>
      </c>
      <c r="AA19" s="1">
        <v>0</v>
      </c>
      <c r="AB19" s="1">
        <v>0</v>
      </c>
      <c r="AC19" s="1">
        <v>1</v>
      </c>
      <c r="AD19" s="1">
        <v>0</v>
      </c>
      <c r="AE19" s="1">
        <v>0</v>
      </c>
      <c r="AF19" s="1">
        <v>0</v>
      </c>
      <c r="AI19" s="1">
        <v>265</v>
      </c>
      <c r="AJ19" s="6">
        <v>1</v>
      </c>
      <c r="AK19" s="1">
        <v>5135</v>
      </c>
      <c r="AL19" s="1">
        <v>1394</v>
      </c>
      <c r="AM19" s="1">
        <v>265</v>
      </c>
      <c r="AN19" s="1">
        <v>37</v>
      </c>
      <c r="AO19" s="8">
        <v>6216503</v>
      </c>
      <c r="AP19" t="s">
        <v>101</v>
      </c>
      <c r="AQ19" s="8">
        <v>3093213</v>
      </c>
      <c r="AR19" s="12">
        <v>0.4975808746493004</v>
      </c>
      <c r="AS19" t="s">
        <v>102</v>
      </c>
    </row>
    <row r="20" spans="1:46" x14ac:dyDescent="0.3">
      <c r="A20" s="25">
        <v>1</v>
      </c>
      <c r="B20" s="49">
        <v>1</v>
      </c>
      <c r="C20" s="48" t="s">
        <v>43</v>
      </c>
      <c r="D20" s="51" t="s">
        <v>103</v>
      </c>
      <c r="F20" t="s">
        <v>104</v>
      </c>
      <c r="G20" s="1">
        <v>2017</v>
      </c>
      <c r="H20" s="3">
        <v>42876</v>
      </c>
      <c r="I20" s="4" t="str">
        <f t="shared" si="0"/>
        <v>1</v>
      </c>
      <c r="J20" s="1">
        <v>1</v>
      </c>
      <c r="K20" s="1" t="s">
        <v>68</v>
      </c>
      <c r="L20" s="1">
        <v>1</v>
      </c>
      <c r="M20" s="1">
        <v>1</v>
      </c>
      <c r="N20" s="1"/>
      <c r="O20" s="1"/>
      <c r="P20" s="1"/>
      <c r="R20" s="1"/>
      <c r="S20" s="1"/>
      <c r="T20" s="1">
        <v>0</v>
      </c>
      <c r="U20" s="1">
        <v>0</v>
      </c>
      <c r="V20" s="1">
        <v>0</v>
      </c>
      <c r="W20" s="1">
        <v>7</v>
      </c>
      <c r="X20" s="1">
        <v>51</v>
      </c>
      <c r="Y20" s="1" t="s">
        <v>48</v>
      </c>
      <c r="Z20" t="s">
        <v>49</v>
      </c>
      <c r="AA20" s="6">
        <v>0.05</v>
      </c>
      <c r="AB20" s="1">
        <v>0</v>
      </c>
      <c r="AC20" s="1">
        <v>1</v>
      </c>
      <c r="AD20" s="1">
        <v>0</v>
      </c>
      <c r="AE20" s="1">
        <v>0</v>
      </c>
      <c r="AF20" s="1">
        <v>0</v>
      </c>
      <c r="AI20" s="1">
        <v>556</v>
      </c>
      <c r="AJ20" s="6">
        <v>1</v>
      </c>
      <c r="AK20" s="1">
        <v>7414</v>
      </c>
      <c r="AL20" s="1">
        <v>1881</v>
      </c>
      <c r="AM20" s="1">
        <v>556</v>
      </c>
      <c r="AN20" s="1">
        <v>50</v>
      </c>
      <c r="AO20" s="8">
        <v>3721148</v>
      </c>
      <c r="AP20" t="s">
        <v>105</v>
      </c>
      <c r="AQ20" s="8">
        <v>1748733</v>
      </c>
      <c r="AR20" s="12">
        <v>0.47</v>
      </c>
      <c r="AS20" t="s">
        <v>106</v>
      </c>
    </row>
    <row r="21" spans="1:46" s="1" customFormat="1" x14ac:dyDescent="0.3">
      <c r="A21" s="1">
        <v>1</v>
      </c>
      <c r="B21" s="48">
        <v>1</v>
      </c>
      <c r="C21" s="48" t="s">
        <v>53</v>
      </c>
      <c r="D21" s="50" t="s">
        <v>107</v>
      </c>
      <c r="F21" s="2" t="s">
        <v>108</v>
      </c>
      <c r="G21" s="1">
        <v>2016</v>
      </c>
      <c r="H21" s="3">
        <v>42722</v>
      </c>
      <c r="I21" s="4" t="str">
        <f t="shared" si="0"/>
        <v>1</v>
      </c>
      <c r="J21" s="1">
        <v>1</v>
      </c>
      <c r="K21" s="1" t="s">
        <v>47</v>
      </c>
      <c r="L21" s="1">
        <v>1</v>
      </c>
      <c r="T21" s="1">
        <v>0</v>
      </c>
      <c r="U21" s="28">
        <v>0</v>
      </c>
      <c r="V21" s="1">
        <v>0</v>
      </c>
      <c r="W21" s="1">
        <v>8</v>
      </c>
      <c r="X21" s="1">
        <v>26</v>
      </c>
      <c r="Y21" s="1" t="s">
        <v>64</v>
      </c>
      <c r="Z21" s="2" t="s">
        <v>57</v>
      </c>
      <c r="AA21" s="10"/>
      <c r="AB21" s="1">
        <v>0</v>
      </c>
      <c r="AC21" s="11" t="s">
        <v>109</v>
      </c>
      <c r="AD21" s="1">
        <v>0</v>
      </c>
      <c r="AE21" s="1">
        <v>0</v>
      </c>
      <c r="AF21" s="1">
        <v>0</v>
      </c>
      <c r="AI21" s="11">
        <v>39</v>
      </c>
      <c r="AJ21" s="14">
        <v>1</v>
      </c>
      <c r="AK21" s="1">
        <v>478</v>
      </c>
      <c r="AL21" s="29">
        <v>94</v>
      </c>
      <c r="AM21" s="1">
        <v>39</v>
      </c>
      <c r="AN21" s="1">
        <v>4</v>
      </c>
      <c r="AO21" s="8">
        <v>428472</v>
      </c>
      <c r="AQ21" s="8">
        <v>234800</v>
      </c>
      <c r="AR21" s="20">
        <f t="shared" ref="AR21:AR53" si="2">AQ21/AO21</f>
        <v>0.54799380122855168</v>
      </c>
      <c r="AT21" t="s">
        <v>110</v>
      </c>
    </row>
    <row r="22" spans="1:46" x14ac:dyDescent="0.3">
      <c r="A22" s="25">
        <v>1</v>
      </c>
      <c r="B22" s="49">
        <v>1</v>
      </c>
      <c r="C22" s="49" t="s">
        <v>111</v>
      </c>
      <c r="D22" s="51" t="s">
        <v>112</v>
      </c>
      <c r="F22" t="s">
        <v>113</v>
      </c>
      <c r="G22" s="1">
        <v>2018</v>
      </c>
      <c r="H22" s="1" t="s">
        <v>114</v>
      </c>
      <c r="I22" s="1">
        <v>0</v>
      </c>
      <c r="J22" s="1">
        <v>0</v>
      </c>
      <c r="K22" s="1"/>
      <c r="L22" s="1"/>
      <c r="M22" s="1"/>
      <c r="N22" s="1"/>
      <c r="O22" s="1"/>
      <c r="P22" s="1"/>
      <c r="Q22" s="16">
        <v>1</v>
      </c>
      <c r="R22" s="1"/>
      <c r="S22" s="1"/>
      <c r="T22" s="1">
        <v>1</v>
      </c>
      <c r="U22" s="1">
        <v>0</v>
      </c>
      <c r="V22" s="1">
        <v>0</v>
      </c>
      <c r="W22" s="1">
        <v>5</v>
      </c>
      <c r="X22" s="1">
        <v>65</v>
      </c>
      <c r="Y22" s="1" t="s">
        <v>64</v>
      </c>
      <c r="Z22" s="2" t="s">
        <v>49</v>
      </c>
      <c r="AA22" s="6">
        <v>0.05</v>
      </c>
      <c r="AB22" s="1">
        <v>0</v>
      </c>
      <c r="AC22" s="1" t="s">
        <v>115</v>
      </c>
      <c r="AD22" s="1">
        <v>1</v>
      </c>
      <c r="AE22" s="1">
        <v>0</v>
      </c>
      <c r="AF22" s="1">
        <v>0</v>
      </c>
      <c r="AG22" s="16"/>
      <c r="AH22" s="16"/>
      <c r="AI22" s="1">
        <v>6258</v>
      </c>
      <c r="AJ22" s="30">
        <v>0.997</v>
      </c>
      <c r="AK22" s="1">
        <v>59245</v>
      </c>
      <c r="AL22" s="4">
        <v>16577</v>
      </c>
      <c r="AM22" s="16">
        <v>6229</v>
      </c>
      <c r="AN22" s="1">
        <v>1586</v>
      </c>
      <c r="AO22" s="8">
        <v>8345081</v>
      </c>
      <c r="AP22" t="s">
        <v>116</v>
      </c>
      <c r="AQ22" s="8">
        <v>3950860</v>
      </c>
      <c r="AR22" s="12">
        <f t="shared" si="2"/>
        <v>0.47343578810079856</v>
      </c>
      <c r="AS22" t="s">
        <v>93</v>
      </c>
    </row>
    <row r="23" spans="1:46" x14ac:dyDescent="0.3">
      <c r="A23" s="25">
        <v>1</v>
      </c>
      <c r="B23" s="49">
        <v>1</v>
      </c>
      <c r="C23" s="49" t="s">
        <v>117</v>
      </c>
      <c r="D23" s="51" t="s">
        <v>118</v>
      </c>
      <c r="F23" t="s">
        <v>119</v>
      </c>
      <c r="G23" s="1">
        <v>2017</v>
      </c>
      <c r="H23" s="3">
        <v>43060</v>
      </c>
      <c r="I23" s="4" t="str">
        <f t="shared" ref="I23:I46" si="3">IF(WEEKDAY(H23)=1,"1","0")</f>
        <v>0</v>
      </c>
      <c r="J23" s="1">
        <v>0</v>
      </c>
      <c r="K23" s="1"/>
      <c r="L23" s="1"/>
      <c r="M23" s="1"/>
      <c r="N23" s="1">
        <v>1</v>
      </c>
      <c r="O23" s="1"/>
      <c r="P23" s="1"/>
      <c r="Q23" s="1"/>
      <c r="R23" s="1"/>
      <c r="S23" s="1"/>
      <c r="T23" s="1">
        <v>0</v>
      </c>
      <c r="U23" s="1">
        <v>0</v>
      </c>
      <c r="V23" s="1">
        <v>0</v>
      </c>
      <c r="W23" s="1">
        <v>9</v>
      </c>
      <c r="X23" s="1">
        <v>55</v>
      </c>
      <c r="Y23" s="1" t="s">
        <v>64</v>
      </c>
      <c r="Z23" s="2" t="s">
        <v>49</v>
      </c>
      <c r="AA23" s="4">
        <v>0</v>
      </c>
      <c r="AB23" s="1">
        <v>1</v>
      </c>
      <c r="AC23" s="1">
        <v>1</v>
      </c>
      <c r="AD23" s="1">
        <v>0</v>
      </c>
      <c r="AE23" s="1">
        <v>0</v>
      </c>
      <c r="AF23" s="1">
        <v>0</v>
      </c>
      <c r="AG23" s="16"/>
      <c r="AH23" s="16"/>
      <c r="AI23" s="1">
        <v>98</v>
      </c>
      <c r="AJ23" s="30">
        <v>1</v>
      </c>
      <c r="AK23" s="16">
        <v>2432</v>
      </c>
      <c r="AL23" s="4">
        <v>801</v>
      </c>
      <c r="AM23" s="16">
        <v>98</v>
      </c>
      <c r="AN23" s="1">
        <v>14</v>
      </c>
      <c r="AO23" s="8">
        <v>4554614</v>
      </c>
      <c r="AP23" t="s">
        <v>120</v>
      </c>
      <c r="AQ23" s="31">
        <v>3226583</v>
      </c>
      <c r="AR23" s="12">
        <f t="shared" si="2"/>
        <v>0.70842073554421958</v>
      </c>
      <c r="AS23" t="s">
        <v>121</v>
      </c>
    </row>
    <row r="24" spans="1:46" x14ac:dyDescent="0.3">
      <c r="A24" s="25">
        <v>1</v>
      </c>
      <c r="B24" s="49">
        <v>1</v>
      </c>
      <c r="C24" s="49" t="s">
        <v>111</v>
      </c>
      <c r="D24" s="51" t="s">
        <v>122</v>
      </c>
      <c r="F24" t="s">
        <v>123</v>
      </c>
      <c r="G24" s="1">
        <v>2017</v>
      </c>
      <c r="H24" s="3">
        <v>43023</v>
      </c>
      <c r="I24" s="4" t="str">
        <f t="shared" si="3"/>
        <v>1</v>
      </c>
      <c r="J24" s="1">
        <v>0</v>
      </c>
      <c r="O24" s="1"/>
      <c r="P24" s="1"/>
      <c r="R24" s="1"/>
      <c r="S24" s="1"/>
      <c r="T24" s="1">
        <v>0</v>
      </c>
      <c r="U24" s="1">
        <v>0</v>
      </c>
      <c r="V24" s="1">
        <v>1</v>
      </c>
      <c r="W24" s="1">
        <v>7</v>
      </c>
      <c r="X24" s="1">
        <v>79</v>
      </c>
      <c r="Y24" s="1" t="s">
        <v>64</v>
      </c>
      <c r="Z24" t="s">
        <v>65</v>
      </c>
      <c r="AA24" s="6">
        <v>0.05</v>
      </c>
      <c r="AB24" s="1">
        <v>0</v>
      </c>
      <c r="AC24" s="1">
        <v>1</v>
      </c>
      <c r="AD24" s="1">
        <v>0</v>
      </c>
      <c r="AE24" s="16">
        <v>0</v>
      </c>
      <c r="AF24" s="16">
        <v>1</v>
      </c>
      <c r="AG24" s="16">
        <v>2</v>
      </c>
      <c r="AH24" s="16">
        <v>8</v>
      </c>
      <c r="AI24" s="1">
        <v>79</v>
      </c>
      <c r="AJ24" s="6">
        <v>1</v>
      </c>
      <c r="AK24" s="1">
        <v>1729</v>
      </c>
      <c r="AL24" s="1">
        <v>495</v>
      </c>
      <c r="AM24" s="1">
        <v>79</v>
      </c>
      <c r="AN24" s="1">
        <v>9</v>
      </c>
      <c r="AO24" s="8">
        <v>1100647</v>
      </c>
      <c r="AP24" t="s">
        <v>124</v>
      </c>
      <c r="AQ24" s="8">
        <v>586519</v>
      </c>
      <c r="AR24" s="12">
        <f t="shared" si="2"/>
        <v>0.53288565725432402</v>
      </c>
      <c r="AS24" t="s">
        <v>125</v>
      </c>
      <c r="AT24" t="s">
        <v>126</v>
      </c>
    </row>
    <row r="25" spans="1:46" x14ac:dyDescent="0.3">
      <c r="A25" s="25">
        <v>1</v>
      </c>
      <c r="B25" s="49">
        <v>1</v>
      </c>
      <c r="C25" s="49" t="s">
        <v>117</v>
      </c>
      <c r="D25" s="51" t="s">
        <v>127</v>
      </c>
      <c r="F25" t="s">
        <v>128</v>
      </c>
      <c r="G25" s="1">
        <v>2017</v>
      </c>
      <c r="H25" s="3">
        <v>42834</v>
      </c>
      <c r="I25" s="15" t="str">
        <f t="shared" si="3"/>
        <v>1</v>
      </c>
      <c r="J25" s="1">
        <v>0</v>
      </c>
      <c r="L25" s="1"/>
      <c r="O25" s="1"/>
      <c r="P25" s="1"/>
      <c r="Q25" s="1"/>
      <c r="R25" s="1"/>
      <c r="S25" s="1"/>
      <c r="T25" s="1">
        <v>0</v>
      </c>
      <c r="U25" s="1">
        <v>0</v>
      </c>
      <c r="V25" s="1">
        <v>0</v>
      </c>
      <c r="W25" s="1">
        <v>13</v>
      </c>
      <c r="X25" s="1">
        <v>85</v>
      </c>
      <c r="Y25" s="1" t="s">
        <v>64</v>
      </c>
      <c r="Z25" t="s">
        <v>49</v>
      </c>
      <c r="AA25" s="10">
        <v>0</v>
      </c>
      <c r="AB25" s="1">
        <v>0</v>
      </c>
      <c r="AC25" s="4">
        <v>1</v>
      </c>
      <c r="AD25" s="1">
        <v>0</v>
      </c>
      <c r="AE25" s="1">
        <v>0</v>
      </c>
      <c r="AF25" s="1">
        <v>0</v>
      </c>
      <c r="AI25" s="4">
        <v>295</v>
      </c>
      <c r="AJ25" s="6">
        <v>1</v>
      </c>
      <c r="AK25" s="1">
        <v>8999</v>
      </c>
      <c r="AL25" s="7">
        <v>3514</v>
      </c>
      <c r="AM25" s="13"/>
      <c r="AN25" s="13"/>
      <c r="AO25" s="8">
        <v>4391558</v>
      </c>
      <c r="AP25" t="s">
        <v>129</v>
      </c>
      <c r="AQ25" s="8">
        <v>2585210</v>
      </c>
      <c r="AR25" s="12">
        <f t="shared" si="2"/>
        <v>0.58867718472578523</v>
      </c>
      <c r="AS25" t="s">
        <v>130</v>
      </c>
    </row>
    <row r="26" spans="1:46" x14ac:dyDescent="0.3">
      <c r="A26" s="25">
        <v>1</v>
      </c>
      <c r="B26" s="49">
        <v>1</v>
      </c>
      <c r="C26" s="48" t="s">
        <v>53</v>
      </c>
      <c r="D26" s="51" t="s">
        <v>131</v>
      </c>
      <c r="E26" t="s">
        <v>132</v>
      </c>
      <c r="F26" t="s">
        <v>133</v>
      </c>
      <c r="G26" s="1">
        <v>2014</v>
      </c>
      <c r="H26" s="3">
        <v>41721</v>
      </c>
      <c r="I26" s="4" t="str">
        <f t="shared" si="3"/>
        <v>1</v>
      </c>
      <c r="J26" s="1">
        <v>0</v>
      </c>
      <c r="N26" s="1"/>
      <c r="O26" s="1"/>
      <c r="P26" s="1"/>
      <c r="Q26" s="1"/>
      <c r="R26" s="1"/>
      <c r="S26" s="1"/>
      <c r="T26" s="1">
        <v>0</v>
      </c>
      <c r="U26" s="1">
        <v>0</v>
      </c>
      <c r="V26" s="1">
        <v>0</v>
      </c>
      <c r="W26" s="1">
        <v>15</v>
      </c>
      <c r="X26" s="16">
        <v>69</v>
      </c>
      <c r="Y26" s="18" t="s">
        <v>134</v>
      </c>
      <c r="Z26" t="s">
        <v>135</v>
      </c>
      <c r="AA26" s="6">
        <v>0.05</v>
      </c>
      <c r="AB26" s="1">
        <v>0</v>
      </c>
      <c r="AC26" s="1">
        <v>1</v>
      </c>
      <c r="AD26" s="1">
        <v>0</v>
      </c>
      <c r="AE26" s="1">
        <v>0</v>
      </c>
      <c r="AF26" s="1" t="s">
        <v>136</v>
      </c>
      <c r="AG26" s="16"/>
      <c r="AH26" s="16"/>
      <c r="AI26" s="1">
        <v>9770</v>
      </c>
      <c r="AJ26" s="6">
        <v>1</v>
      </c>
      <c r="AK26" s="1">
        <v>215789</v>
      </c>
      <c r="AL26" s="1">
        <v>103993</v>
      </c>
      <c r="AM26" s="1">
        <v>9770</v>
      </c>
      <c r="AN26" s="1">
        <v>1261</v>
      </c>
      <c r="AO26" s="8">
        <v>38189170</v>
      </c>
      <c r="AP26" t="s">
        <v>137</v>
      </c>
      <c r="AQ26" s="8">
        <v>23379769</v>
      </c>
      <c r="AR26" s="12">
        <f t="shared" si="2"/>
        <v>0.61220940387025957</v>
      </c>
      <c r="AS26" t="s">
        <v>138</v>
      </c>
    </row>
    <row r="27" spans="1:46" x14ac:dyDescent="0.3">
      <c r="A27" s="25">
        <v>1</v>
      </c>
      <c r="B27" s="49">
        <v>1</v>
      </c>
      <c r="C27" s="48" t="s">
        <v>53</v>
      </c>
      <c r="D27" s="51" t="s">
        <v>131</v>
      </c>
      <c r="E27" t="s">
        <v>139</v>
      </c>
      <c r="F27" t="s">
        <v>133</v>
      </c>
      <c r="G27" s="1">
        <v>2014</v>
      </c>
      <c r="H27" s="3">
        <v>41721</v>
      </c>
      <c r="I27" s="4" t="str">
        <f t="shared" si="3"/>
        <v>1</v>
      </c>
      <c r="J27" s="1">
        <v>0</v>
      </c>
      <c r="N27" s="1"/>
      <c r="O27" s="1"/>
      <c r="P27" s="1"/>
      <c r="Q27" s="1"/>
      <c r="R27" s="1"/>
      <c r="S27" s="1"/>
      <c r="T27" s="1">
        <v>0</v>
      </c>
      <c r="U27" s="1">
        <v>0</v>
      </c>
      <c r="V27" s="1">
        <v>0</v>
      </c>
      <c r="W27" s="1">
        <v>7</v>
      </c>
      <c r="X27" s="1">
        <v>15</v>
      </c>
      <c r="Y27" s="16" t="s">
        <v>140</v>
      </c>
      <c r="Z27" t="s">
        <v>141</v>
      </c>
      <c r="AB27" s="1">
        <v>0</v>
      </c>
      <c r="AC27" s="16" t="s">
        <v>142</v>
      </c>
      <c r="AD27" s="1">
        <v>1</v>
      </c>
      <c r="AE27" s="1">
        <v>0</v>
      </c>
      <c r="AF27" s="1">
        <v>0</v>
      </c>
      <c r="AG27" s="1"/>
      <c r="AH27" s="1"/>
      <c r="AI27" s="1">
        <v>26884</v>
      </c>
      <c r="AJ27" s="6">
        <v>1</v>
      </c>
      <c r="AK27" s="1">
        <v>309972</v>
      </c>
      <c r="AL27" s="1">
        <v>108066</v>
      </c>
      <c r="AM27" s="1">
        <v>26884</v>
      </c>
      <c r="AN27" s="1">
        <v>4618</v>
      </c>
      <c r="AO27" s="8">
        <v>7583585</v>
      </c>
      <c r="AP27" t="s">
        <v>137</v>
      </c>
      <c r="AQ27" s="8">
        <v>5709317</v>
      </c>
      <c r="AR27" s="12">
        <f t="shared" si="2"/>
        <v>0.75285198227487393</v>
      </c>
    </row>
    <row r="28" spans="1:46" x14ac:dyDescent="0.3">
      <c r="A28" s="25">
        <v>1</v>
      </c>
      <c r="B28" s="49">
        <v>1</v>
      </c>
      <c r="C28" s="48" t="s">
        <v>60</v>
      </c>
      <c r="D28" s="51" t="s">
        <v>143</v>
      </c>
      <c r="E28" t="s">
        <v>144</v>
      </c>
      <c r="F28" t="s">
        <v>145</v>
      </c>
      <c r="G28" s="1">
        <v>2019</v>
      </c>
      <c r="H28" s="3">
        <v>43611</v>
      </c>
      <c r="I28" s="4" t="str">
        <f t="shared" si="3"/>
        <v>1</v>
      </c>
      <c r="J28" s="1">
        <v>1</v>
      </c>
      <c r="K28" s="1" t="s">
        <v>68</v>
      </c>
      <c r="L28" s="1">
        <v>0</v>
      </c>
      <c r="M28" s="1">
        <v>1</v>
      </c>
      <c r="N28" s="1"/>
      <c r="O28" s="1">
        <v>1</v>
      </c>
      <c r="P28" s="1"/>
      <c r="Q28" s="1"/>
      <c r="T28" s="1">
        <v>0</v>
      </c>
      <c r="U28" s="1">
        <v>1</v>
      </c>
      <c r="V28" s="1">
        <v>0</v>
      </c>
      <c r="W28" s="1">
        <v>8</v>
      </c>
      <c r="X28" s="1">
        <v>60</v>
      </c>
      <c r="Y28" s="1" t="s">
        <v>64</v>
      </c>
      <c r="Z28" t="s">
        <v>91</v>
      </c>
      <c r="AA28" s="1">
        <v>0</v>
      </c>
      <c r="AB28" s="1">
        <v>0</v>
      </c>
      <c r="AC28" s="1" t="s">
        <v>115</v>
      </c>
      <c r="AD28" s="1">
        <v>1</v>
      </c>
      <c r="AE28" s="1">
        <v>1</v>
      </c>
      <c r="AF28" s="16">
        <v>0</v>
      </c>
      <c r="AI28" s="1">
        <v>1101</v>
      </c>
      <c r="AJ28" s="6">
        <v>1</v>
      </c>
      <c r="AK28" s="1">
        <v>18675</v>
      </c>
      <c r="AL28" s="1">
        <v>5006</v>
      </c>
      <c r="AM28" s="1">
        <v>1101</v>
      </c>
      <c r="AN28" s="16" t="s">
        <v>146</v>
      </c>
      <c r="AO28" s="8">
        <v>8592885</v>
      </c>
      <c r="AP28" t="s">
        <v>147</v>
      </c>
      <c r="AQ28" s="23">
        <v>5041102</v>
      </c>
      <c r="AR28" s="12">
        <f t="shared" si="2"/>
        <v>0.58666000999664258</v>
      </c>
      <c r="AS28" s="2" t="s">
        <v>148</v>
      </c>
      <c r="AT28" s="8"/>
    </row>
    <row r="29" spans="1:46" x14ac:dyDescent="0.3">
      <c r="A29" s="25">
        <v>1</v>
      </c>
      <c r="B29" s="49">
        <v>1</v>
      </c>
      <c r="C29" s="48" t="s">
        <v>60</v>
      </c>
      <c r="D29" s="51" t="s">
        <v>143</v>
      </c>
      <c r="E29" t="s">
        <v>149</v>
      </c>
      <c r="F29" t="s">
        <v>145</v>
      </c>
      <c r="G29" s="1">
        <v>2014</v>
      </c>
      <c r="H29" s="3">
        <v>41784</v>
      </c>
      <c r="I29" s="4" t="str">
        <f t="shared" si="3"/>
        <v>1</v>
      </c>
      <c r="J29" s="1">
        <v>1</v>
      </c>
      <c r="K29" s="1" t="s">
        <v>68</v>
      </c>
      <c r="L29" s="1">
        <v>0</v>
      </c>
      <c r="M29" s="1"/>
      <c r="N29" s="1"/>
      <c r="O29" s="1">
        <v>1</v>
      </c>
      <c r="P29" s="1"/>
      <c r="Q29" s="1"/>
      <c r="T29" s="1">
        <v>0</v>
      </c>
      <c r="U29" s="1">
        <v>1</v>
      </c>
      <c r="V29" s="1">
        <v>0</v>
      </c>
      <c r="W29" s="1">
        <v>20</v>
      </c>
      <c r="X29" s="1">
        <v>82</v>
      </c>
      <c r="Y29" s="1" t="s">
        <v>48</v>
      </c>
      <c r="Z29" t="s">
        <v>91</v>
      </c>
      <c r="AA29" s="1">
        <v>0</v>
      </c>
      <c r="AB29" s="1">
        <v>0</v>
      </c>
      <c r="AC29" s="1">
        <v>1</v>
      </c>
      <c r="AD29" s="1">
        <v>0</v>
      </c>
      <c r="AE29" s="1">
        <v>0</v>
      </c>
      <c r="AF29" s="16">
        <v>0</v>
      </c>
      <c r="AI29" s="1">
        <v>396</v>
      </c>
      <c r="AJ29" s="6" t="s">
        <v>146</v>
      </c>
      <c r="AK29" s="1">
        <v>3494</v>
      </c>
      <c r="AL29" s="1">
        <v>1052</v>
      </c>
      <c r="AM29" s="1">
        <v>396</v>
      </c>
      <c r="AN29" s="16" t="s">
        <v>146</v>
      </c>
      <c r="AO29" s="8">
        <v>14235746</v>
      </c>
      <c r="AP29" t="s">
        <v>147</v>
      </c>
      <c r="AQ29" s="31">
        <v>7386217</v>
      </c>
      <c r="AR29" s="12">
        <f t="shared" si="2"/>
        <v>0.51885001319916779</v>
      </c>
      <c r="AS29" t="s">
        <v>150</v>
      </c>
      <c r="AT29" s="8"/>
    </row>
    <row r="30" spans="1:46" x14ac:dyDescent="0.3">
      <c r="A30" s="25">
        <v>1</v>
      </c>
      <c r="B30" s="49">
        <v>1</v>
      </c>
      <c r="C30" s="48" t="s">
        <v>60</v>
      </c>
      <c r="D30" s="51" t="s">
        <v>143</v>
      </c>
      <c r="E30" t="s">
        <v>151</v>
      </c>
      <c r="F30" t="s">
        <v>145</v>
      </c>
      <c r="G30" s="1">
        <v>2014</v>
      </c>
      <c r="H30" s="3">
        <v>41714</v>
      </c>
      <c r="I30" s="4" t="str">
        <f t="shared" si="3"/>
        <v>1</v>
      </c>
      <c r="J30" s="1">
        <v>1</v>
      </c>
      <c r="K30" s="1" t="s">
        <v>68</v>
      </c>
      <c r="L30" s="1">
        <v>1</v>
      </c>
      <c r="M30" s="1"/>
      <c r="N30" s="1"/>
      <c r="O30" s="1"/>
      <c r="P30" s="1"/>
      <c r="Q30" s="1"/>
      <c r="T30" s="1">
        <v>0</v>
      </c>
      <c r="U30" s="1">
        <v>1</v>
      </c>
      <c r="V30" s="1">
        <v>0</v>
      </c>
      <c r="W30" s="1">
        <v>8</v>
      </c>
      <c r="X30" s="1">
        <v>60</v>
      </c>
      <c r="Y30" s="1" t="s">
        <v>64</v>
      </c>
      <c r="Z30" t="s">
        <v>91</v>
      </c>
      <c r="AA30" s="1">
        <v>0</v>
      </c>
      <c r="AB30" s="1">
        <v>1</v>
      </c>
      <c r="AC30" s="1" t="s">
        <v>115</v>
      </c>
      <c r="AD30" s="1">
        <v>1</v>
      </c>
      <c r="AE30" s="1">
        <v>1</v>
      </c>
      <c r="AF30" s="16" t="s">
        <v>146</v>
      </c>
      <c r="AI30" s="1">
        <v>2056</v>
      </c>
      <c r="AJ30" s="6" t="s">
        <v>146</v>
      </c>
      <c r="AK30" s="1">
        <v>5552</v>
      </c>
      <c r="AL30" s="16" t="s">
        <v>146</v>
      </c>
      <c r="AM30" s="1">
        <v>2056</v>
      </c>
      <c r="AN30" s="16" t="s">
        <v>146</v>
      </c>
      <c r="AO30" s="8">
        <v>10295884</v>
      </c>
      <c r="AP30" t="s">
        <v>147</v>
      </c>
      <c r="AQ30" s="31">
        <v>6040326</v>
      </c>
      <c r="AR30" s="12">
        <f t="shared" si="2"/>
        <v>0.58667385918489368</v>
      </c>
      <c r="AT30" s="8"/>
    </row>
    <row r="31" spans="1:46" x14ac:dyDescent="0.3">
      <c r="A31" s="25">
        <v>1</v>
      </c>
      <c r="B31" s="49">
        <v>1</v>
      </c>
      <c r="C31" s="48" t="s">
        <v>60</v>
      </c>
      <c r="D31" s="51" t="s">
        <v>143</v>
      </c>
      <c r="E31" t="s">
        <v>152</v>
      </c>
      <c r="F31" t="s">
        <v>145</v>
      </c>
      <c r="G31" s="1">
        <v>2019</v>
      </c>
      <c r="H31" s="3">
        <v>43611</v>
      </c>
      <c r="I31" s="4" t="str">
        <f t="shared" si="3"/>
        <v>1</v>
      </c>
      <c r="J31" s="1">
        <v>1</v>
      </c>
      <c r="K31" s="1" t="s">
        <v>68</v>
      </c>
      <c r="L31" s="16">
        <v>0.5</v>
      </c>
      <c r="M31" s="1">
        <v>1</v>
      </c>
      <c r="N31" s="1"/>
      <c r="O31" s="1">
        <v>1</v>
      </c>
      <c r="P31" s="1"/>
      <c r="Q31" s="1"/>
      <c r="T31" s="1">
        <v>0</v>
      </c>
      <c r="U31" s="1">
        <v>1</v>
      </c>
      <c r="V31" s="1">
        <v>0</v>
      </c>
      <c r="W31" s="1">
        <v>8</v>
      </c>
      <c r="X31" s="1">
        <v>56</v>
      </c>
      <c r="Y31" s="1" t="s">
        <v>64</v>
      </c>
      <c r="Z31" t="s">
        <v>100</v>
      </c>
      <c r="AA31" s="1">
        <v>0</v>
      </c>
      <c r="AB31" s="1">
        <v>1</v>
      </c>
      <c r="AC31" s="1">
        <v>3</v>
      </c>
      <c r="AD31" s="1">
        <v>1</v>
      </c>
      <c r="AE31" s="1">
        <v>1</v>
      </c>
      <c r="AF31" s="16" t="s">
        <v>146</v>
      </c>
      <c r="AI31" s="1">
        <v>417</v>
      </c>
      <c r="AJ31" s="6" t="s">
        <v>146</v>
      </c>
      <c r="AK31" s="1">
        <v>938</v>
      </c>
      <c r="AL31" s="16" t="s">
        <v>146</v>
      </c>
      <c r="AM31" s="1">
        <v>417</v>
      </c>
      <c r="AN31" s="16" t="s">
        <v>146</v>
      </c>
      <c r="AO31" s="8">
        <v>2129046</v>
      </c>
      <c r="AP31" t="s">
        <v>147</v>
      </c>
      <c r="AQ31" s="31">
        <v>1243708</v>
      </c>
      <c r="AR31" s="12">
        <f t="shared" si="2"/>
        <v>0.58416210828699799</v>
      </c>
      <c r="AS31" s="2" t="s">
        <v>148</v>
      </c>
      <c r="AT31" s="8"/>
    </row>
    <row r="32" spans="1:46" x14ac:dyDescent="0.3">
      <c r="A32" s="25">
        <v>1</v>
      </c>
      <c r="B32" s="49">
        <v>1</v>
      </c>
      <c r="C32" s="48" t="s">
        <v>60</v>
      </c>
      <c r="D32" s="51" t="s">
        <v>143</v>
      </c>
      <c r="E32" t="s">
        <v>153</v>
      </c>
      <c r="F32" t="s">
        <v>145</v>
      </c>
      <c r="G32" s="1">
        <v>2016</v>
      </c>
      <c r="H32" s="3">
        <v>42435</v>
      </c>
      <c r="I32" s="4" t="str">
        <f t="shared" si="3"/>
        <v>1</v>
      </c>
      <c r="J32" s="1">
        <v>1</v>
      </c>
      <c r="K32" s="1" t="s">
        <v>68</v>
      </c>
      <c r="L32" s="1">
        <v>0</v>
      </c>
      <c r="M32" s="1"/>
      <c r="N32" s="1"/>
      <c r="O32" s="1"/>
      <c r="P32" s="1"/>
      <c r="Q32" s="1"/>
      <c r="T32" s="1">
        <v>0</v>
      </c>
      <c r="U32" s="1">
        <v>1</v>
      </c>
      <c r="V32" s="1">
        <v>0</v>
      </c>
      <c r="W32" s="1">
        <v>15</v>
      </c>
      <c r="X32" s="1">
        <v>105</v>
      </c>
      <c r="Y32" s="1" t="s">
        <v>64</v>
      </c>
      <c r="Z32" t="s">
        <v>100</v>
      </c>
      <c r="AA32" s="1">
        <v>0</v>
      </c>
      <c r="AB32" s="1">
        <v>0</v>
      </c>
      <c r="AC32" s="1" t="s">
        <v>115</v>
      </c>
      <c r="AD32" s="1">
        <v>1</v>
      </c>
      <c r="AE32" s="1">
        <v>1</v>
      </c>
      <c r="AF32" s="16" t="s">
        <v>146</v>
      </c>
      <c r="AI32" s="1">
        <v>423</v>
      </c>
      <c r="AJ32" s="6" t="s">
        <v>146</v>
      </c>
      <c r="AK32" s="1">
        <v>1920</v>
      </c>
      <c r="AL32" s="16" t="s">
        <v>146</v>
      </c>
      <c r="AM32" s="1">
        <v>423</v>
      </c>
      <c r="AN32" s="16" t="s">
        <v>146</v>
      </c>
      <c r="AO32" s="8">
        <v>4737938</v>
      </c>
      <c r="AP32" t="s">
        <v>147</v>
      </c>
      <c r="AQ32" s="31">
        <v>2274977</v>
      </c>
      <c r="AR32" s="12">
        <f t="shared" si="2"/>
        <v>0.48016183411433411</v>
      </c>
      <c r="AT32" s="8"/>
    </row>
    <row r="33" spans="1:46" x14ac:dyDescent="0.3">
      <c r="A33" s="25">
        <v>1</v>
      </c>
      <c r="B33" s="49">
        <v>1</v>
      </c>
      <c r="C33" s="48" t="s">
        <v>60</v>
      </c>
      <c r="D33" s="51" t="s">
        <v>143</v>
      </c>
      <c r="E33" t="s">
        <v>154</v>
      </c>
      <c r="F33" t="s">
        <v>145</v>
      </c>
      <c r="G33" s="1">
        <v>2019</v>
      </c>
      <c r="H33" s="3">
        <v>43611</v>
      </c>
      <c r="I33" s="4" t="str">
        <f t="shared" si="3"/>
        <v>1</v>
      </c>
      <c r="J33" s="1">
        <v>1</v>
      </c>
      <c r="K33" s="1" t="s">
        <v>68</v>
      </c>
      <c r="L33" s="16">
        <v>0.5</v>
      </c>
      <c r="M33" s="1">
        <v>1</v>
      </c>
      <c r="N33" s="1"/>
      <c r="O33" s="1">
        <v>1</v>
      </c>
      <c r="P33" s="1"/>
      <c r="Q33" s="1"/>
      <c r="T33" s="1">
        <v>0</v>
      </c>
      <c r="U33" s="1">
        <v>1</v>
      </c>
      <c r="V33" s="1">
        <v>0</v>
      </c>
      <c r="W33" s="1">
        <v>7</v>
      </c>
      <c r="X33" s="1">
        <v>53</v>
      </c>
      <c r="Y33" s="1" t="s">
        <v>64</v>
      </c>
      <c r="Z33" t="s">
        <v>100</v>
      </c>
      <c r="AA33" s="1">
        <v>0</v>
      </c>
      <c r="AB33" s="1">
        <v>1</v>
      </c>
      <c r="AC33" s="1">
        <v>3</v>
      </c>
      <c r="AD33" s="1">
        <v>1</v>
      </c>
      <c r="AE33" s="1">
        <v>1</v>
      </c>
      <c r="AF33" s="16" t="s">
        <v>146</v>
      </c>
      <c r="AI33" s="1">
        <v>726</v>
      </c>
      <c r="AJ33" s="6" t="s">
        <v>146</v>
      </c>
      <c r="AK33" s="1">
        <v>520</v>
      </c>
      <c r="AL33" s="16" t="s">
        <v>146</v>
      </c>
      <c r="AM33" s="1">
        <v>726</v>
      </c>
      <c r="AN33" s="16" t="s">
        <v>146</v>
      </c>
      <c r="AO33" s="8">
        <v>1363278</v>
      </c>
      <c r="AP33" t="s">
        <v>147</v>
      </c>
      <c r="AQ33" s="31">
        <v>779741</v>
      </c>
      <c r="AR33" s="12">
        <f t="shared" si="2"/>
        <v>0.57196037785396669</v>
      </c>
      <c r="AS33" s="2" t="s">
        <v>148</v>
      </c>
      <c r="AT33" s="8"/>
    </row>
    <row r="34" spans="1:46" x14ac:dyDescent="0.3">
      <c r="A34" s="25">
        <v>1</v>
      </c>
      <c r="B34" s="49">
        <v>1</v>
      </c>
      <c r="C34" s="48" t="s">
        <v>60</v>
      </c>
      <c r="D34" s="51" t="s">
        <v>143</v>
      </c>
      <c r="E34" t="s">
        <v>155</v>
      </c>
      <c r="F34" t="s">
        <v>145</v>
      </c>
      <c r="G34" s="1">
        <v>2016</v>
      </c>
      <c r="H34" s="3">
        <v>42624</v>
      </c>
      <c r="I34" s="4" t="str">
        <f t="shared" si="3"/>
        <v>1</v>
      </c>
      <c r="J34" s="1">
        <v>1</v>
      </c>
      <c r="K34" s="1" t="s">
        <v>68</v>
      </c>
      <c r="L34" s="16">
        <v>0.5</v>
      </c>
      <c r="M34" s="1"/>
      <c r="N34" s="1"/>
      <c r="O34" s="1"/>
      <c r="P34" s="1"/>
      <c r="Q34" s="1"/>
      <c r="T34" s="1">
        <v>0</v>
      </c>
      <c r="U34" s="1">
        <v>1</v>
      </c>
      <c r="V34" s="1">
        <v>0</v>
      </c>
      <c r="W34" s="1">
        <v>6</v>
      </c>
      <c r="X34" s="1">
        <v>66</v>
      </c>
      <c r="Y34" s="1" t="s">
        <v>64</v>
      </c>
      <c r="Z34" t="s">
        <v>100</v>
      </c>
      <c r="AA34" s="1">
        <v>0</v>
      </c>
      <c r="AB34" s="1">
        <v>0</v>
      </c>
      <c r="AC34" s="1">
        <v>3</v>
      </c>
      <c r="AD34" s="1">
        <v>1</v>
      </c>
      <c r="AE34" s="1">
        <v>1</v>
      </c>
      <c r="AF34" s="16" t="s">
        <v>146</v>
      </c>
      <c r="AI34" s="1">
        <v>943</v>
      </c>
      <c r="AJ34" s="6" t="s">
        <v>146</v>
      </c>
      <c r="AK34" s="1">
        <v>15503</v>
      </c>
      <c r="AL34" s="16" t="s">
        <v>146</v>
      </c>
      <c r="AM34" s="1">
        <v>943</v>
      </c>
      <c r="AN34" s="16" t="s">
        <v>146</v>
      </c>
      <c r="AO34" s="8">
        <v>5586072</v>
      </c>
      <c r="AP34" t="s">
        <v>147</v>
      </c>
      <c r="AQ34" s="31">
        <v>3146472</v>
      </c>
      <c r="AR34" s="12">
        <f t="shared" si="2"/>
        <v>0.56327093528332606</v>
      </c>
      <c r="AS34" s="2" t="s">
        <v>148</v>
      </c>
      <c r="AT34" s="8"/>
    </row>
    <row r="35" spans="1:46" x14ac:dyDescent="0.3">
      <c r="A35" s="25">
        <v>1</v>
      </c>
      <c r="B35" s="49">
        <v>1</v>
      </c>
      <c r="C35" s="48" t="s">
        <v>60</v>
      </c>
      <c r="D35" s="51" t="s">
        <v>143</v>
      </c>
      <c r="E35" t="s">
        <v>156</v>
      </c>
      <c r="F35" t="s">
        <v>145</v>
      </c>
      <c r="G35" s="1">
        <v>2019</v>
      </c>
      <c r="H35" s="3">
        <v>43611</v>
      </c>
      <c r="I35" s="4" t="str">
        <f t="shared" si="3"/>
        <v>1</v>
      </c>
      <c r="J35" s="1">
        <v>1</v>
      </c>
      <c r="K35" s="1" t="s">
        <v>68</v>
      </c>
      <c r="L35" s="16">
        <v>0.5</v>
      </c>
      <c r="M35" s="1">
        <v>1</v>
      </c>
      <c r="N35" s="1"/>
      <c r="O35" s="1">
        <v>1</v>
      </c>
      <c r="P35" s="1"/>
      <c r="Q35" s="1"/>
      <c r="T35" s="1">
        <v>0</v>
      </c>
      <c r="U35" s="1">
        <v>1</v>
      </c>
      <c r="V35" s="1">
        <v>0</v>
      </c>
      <c r="W35" s="1">
        <v>6</v>
      </c>
      <c r="X35" s="1">
        <v>60</v>
      </c>
      <c r="Y35" s="1" t="s">
        <v>64</v>
      </c>
      <c r="Z35" t="s">
        <v>91</v>
      </c>
      <c r="AA35" s="1">
        <v>0</v>
      </c>
      <c r="AB35" s="1">
        <v>1</v>
      </c>
      <c r="AC35" s="1" t="s">
        <v>115</v>
      </c>
      <c r="AD35" s="1">
        <v>1</v>
      </c>
      <c r="AE35" s="1">
        <v>1</v>
      </c>
      <c r="AF35" s="16" t="s">
        <v>146</v>
      </c>
      <c r="AI35" s="1">
        <v>2302</v>
      </c>
      <c r="AJ35" s="6" t="s">
        <v>146</v>
      </c>
      <c r="AK35" s="1">
        <v>35192</v>
      </c>
      <c r="AL35" s="16" t="s">
        <v>146</v>
      </c>
      <c r="AM35" s="1">
        <v>2302</v>
      </c>
      <c r="AN35" s="16" t="s">
        <v>146</v>
      </c>
      <c r="AO35" s="8">
        <v>3224709</v>
      </c>
      <c r="AP35" t="s">
        <v>147</v>
      </c>
      <c r="AQ35" s="31">
        <v>1988535</v>
      </c>
      <c r="AR35" s="12">
        <f t="shared" si="2"/>
        <v>0.61665564241610638</v>
      </c>
      <c r="AT35" s="8"/>
    </row>
    <row r="36" spans="1:46" x14ac:dyDescent="0.3">
      <c r="A36" s="25">
        <v>1</v>
      </c>
      <c r="B36" s="49">
        <v>1</v>
      </c>
      <c r="C36" s="48" t="s">
        <v>60</v>
      </c>
      <c r="D36" s="51" t="s">
        <v>143</v>
      </c>
      <c r="E36" t="s">
        <v>157</v>
      </c>
      <c r="F36" t="s">
        <v>145</v>
      </c>
      <c r="G36" s="1">
        <v>2018</v>
      </c>
      <c r="H36" s="3">
        <v>43226</v>
      </c>
      <c r="I36" s="4" t="str">
        <f t="shared" si="3"/>
        <v>1</v>
      </c>
      <c r="J36" s="16">
        <v>0.5</v>
      </c>
      <c r="K36" s="1" t="s">
        <v>68</v>
      </c>
      <c r="L36" s="16">
        <v>0.5</v>
      </c>
      <c r="M36" s="1"/>
      <c r="N36" s="1"/>
      <c r="O36" s="1"/>
      <c r="P36" s="1"/>
      <c r="Q36" s="1"/>
      <c r="T36" s="1">
        <v>0</v>
      </c>
      <c r="U36" s="1">
        <v>1</v>
      </c>
      <c r="V36" s="1">
        <v>0</v>
      </c>
      <c r="W36" s="1">
        <v>7</v>
      </c>
      <c r="X36" s="1">
        <v>49</v>
      </c>
      <c r="Y36" s="1" t="s">
        <v>48</v>
      </c>
      <c r="Z36" t="s">
        <v>91</v>
      </c>
      <c r="AA36" s="1">
        <v>0</v>
      </c>
      <c r="AB36" s="1">
        <v>0</v>
      </c>
      <c r="AC36" s="16" t="s">
        <v>158</v>
      </c>
      <c r="AD36" s="1">
        <v>1</v>
      </c>
      <c r="AE36" s="1">
        <v>0</v>
      </c>
      <c r="AF36" s="16">
        <v>0.5</v>
      </c>
      <c r="AI36" s="1">
        <v>1106</v>
      </c>
      <c r="AJ36" s="6" t="s">
        <v>146</v>
      </c>
      <c r="AK36" s="1">
        <v>824</v>
      </c>
      <c r="AL36" s="16" t="s">
        <v>146</v>
      </c>
      <c r="AM36" s="1">
        <v>1106</v>
      </c>
      <c r="AN36" s="16" t="s">
        <v>146</v>
      </c>
      <c r="AO36" s="8">
        <v>2391538</v>
      </c>
      <c r="AP36" t="s">
        <v>147</v>
      </c>
      <c r="AQ36" s="31">
        <v>1122977</v>
      </c>
      <c r="AR36" s="12">
        <f t="shared" si="2"/>
        <v>0.46956268309347376</v>
      </c>
      <c r="AS36" s="2" t="s">
        <v>148</v>
      </c>
      <c r="AT36" s="8"/>
    </row>
    <row r="37" spans="1:46" x14ac:dyDescent="0.3">
      <c r="A37" s="25">
        <v>1</v>
      </c>
      <c r="B37" s="49">
        <v>1</v>
      </c>
      <c r="C37" s="48" t="s">
        <v>60</v>
      </c>
      <c r="D37" s="51" t="s">
        <v>143</v>
      </c>
      <c r="E37" t="s">
        <v>159</v>
      </c>
      <c r="F37" t="s">
        <v>145</v>
      </c>
      <c r="G37" s="1">
        <v>2019</v>
      </c>
      <c r="H37" s="3">
        <v>43611</v>
      </c>
      <c r="I37" s="4" t="str">
        <f t="shared" si="3"/>
        <v>1</v>
      </c>
      <c r="J37" s="1">
        <v>1</v>
      </c>
      <c r="K37" s="1" t="s">
        <v>68</v>
      </c>
      <c r="L37" s="1">
        <v>0</v>
      </c>
      <c r="M37" s="1">
        <v>1</v>
      </c>
      <c r="N37" s="1"/>
      <c r="O37" s="1">
        <v>1</v>
      </c>
      <c r="P37" s="1"/>
      <c r="Q37" s="1"/>
      <c r="T37" s="1">
        <v>0</v>
      </c>
      <c r="U37" s="1">
        <v>1</v>
      </c>
      <c r="V37" s="1">
        <v>0</v>
      </c>
      <c r="W37" s="1">
        <v>27</v>
      </c>
      <c r="X37" s="1">
        <v>63</v>
      </c>
      <c r="Y37" s="1" t="s">
        <v>48</v>
      </c>
      <c r="Z37" t="s">
        <v>49</v>
      </c>
      <c r="AA37" s="1">
        <v>0</v>
      </c>
      <c r="AB37" s="1">
        <v>1</v>
      </c>
      <c r="AC37" s="1">
        <v>1</v>
      </c>
      <c r="AD37" s="1">
        <v>0</v>
      </c>
      <c r="AE37" s="1">
        <v>0</v>
      </c>
      <c r="AF37" s="16" t="s">
        <v>146</v>
      </c>
      <c r="AI37" s="1">
        <v>52</v>
      </c>
      <c r="AJ37" s="6" t="s">
        <v>146</v>
      </c>
      <c r="AK37" s="1">
        <v>1758</v>
      </c>
      <c r="AL37" s="16" t="s">
        <v>146</v>
      </c>
      <c r="AM37" s="1">
        <v>52</v>
      </c>
      <c r="AN37" s="16" t="s">
        <v>146</v>
      </c>
      <c r="AO37" s="8">
        <v>803787</v>
      </c>
      <c r="AP37" t="s">
        <v>147</v>
      </c>
      <c r="AQ37" s="31">
        <v>512070</v>
      </c>
      <c r="AR37" s="12">
        <f t="shared" si="2"/>
        <v>0.63707176154876854</v>
      </c>
      <c r="AT37" s="8"/>
    </row>
    <row r="38" spans="1:46" x14ac:dyDescent="0.3">
      <c r="A38" s="25">
        <v>1</v>
      </c>
      <c r="B38" s="49">
        <v>1</v>
      </c>
      <c r="C38" s="48" t="s">
        <v>60</v>
      </c>
      <c r="D38" s="51" t="s">
        <v>143</v>
      </c>
      <c r="E38" t="s">
        <v>160</v>
      </c>
      <c r="F38" t="s">
        <v>145</v>
      </c>
      <c r="G38" s="1">
        <v>2019</v>
      </c>
      <c r="H38" s="3">
        <v>43611</v>
      </c>
      <c r="I38" s="4" t="str">
        <f t="shared" si="3"/>
        <v>1</v>
      </c>
      <c r="J38" s="1">
        <v>1</v>
      </c>
      <c r="K38" s="1" t="s">
        <v>68</v>
      </c>
      <c r="L38" s="1">
        <v>0</v>
      </c>
      <c r="M38" s="1">
        <v>1</v>
      </c>
      <c r="N38" s="1"/>
      <c r="O38" s="1">
        <v>1</v>
      </c>
      <c r="P38" s="1"/>
      <c r="Q38" s="1"/>
      <c r="T38" s="1">
        <v>0</v>
      </c>
      <c r="U38" s="1">
        <v>1</v>
      </c>
      <c r="V38" s="1">
        <v>0</v>
      </c>
      <c r="W38" s="1">
        <v>8</v>
      </c>
      <c r="X38" s="1">
        <v>60</v>
      </c>
      <c r="Y38" s="1" t="s">
        <v>64</v>
      </c>
      <c r="Z38" t="s">
        <v>49</v>
      </c>
      <c r="AA38" s="1">
        <v>0</v>
      </c>
      <c r="AB38" s="1">
        <v>1</v>
      </c>
      <c r="AC38" s="1">
        <v>3</v>
      </c>
      <c r="AD38" s="1">
        <v>1</v>
      </c>
      <c r="AE38" s="1">
        <v>1</v>
      </c>
      <c r="AF38" s="16" t="s">
        <v>146</v>
      </c>
      <c r="AI38" s="1">
        <v>419</v>
      </c>
      <c r="AJ38" s="6" t="s">
        <v>146</v>
      </c>
      <c r="AK38" s="1">
        <v>6869</v>
      </c>
      <c r="AL38" s="16" t="s">
        <v>146</v>
      </c>
      <c r="AM38" s="1">
        <v>419</v>
      </c>
      <c r="AN38" s="16" t="s">
        <v>146</v>
      </c>
      <c r="AO38" s="8">
        <v>3336057</v>
      </c>
      <c r="AP38" t="s">
        <v>147</v>
      </c>
      <c r="AQ38" s="31">
        <v>2090900</v>
      </c>
      <c r="AR38" s="12">
        <f t="shared" si="2"/>
        <v>0.62675787613940648</v>
      </c>
      <c r="AS38" s="2" t="s">
        <v>148</v>
      </c>
      <c r="AT38" s="8"/>
    </row>
    <row r="39" spans="1:46" x14ac:dyDescent="0.3">
      <c r="A39" s="25">
        <v>1</v>
      </c>
      <c r="B39" s="49">
        <v>1</v>
      </c>
      <c r="C39" s="48" t="s">
        <v>60</v>
      </c>
      <c r="D39" s="51" t="s">
        <v>143</v>
      </c>
      <c r="E39" t="s">
        <v>161</v>
      </c>
      <c r="F39" t="s">
        <v>145</v>
      </c>
      <c r="G39" s="1">
        <v>2019</v>
      </c>
      <c r="H39" s="3">
        <v>43611</v>
      </c>
      <c r="I39" s="4" t="str">
        <f t="shared" si="3"/>
        <v>1</v>
      </c>
      <c r="J39" s="1">
        <v>1</v>
      </c>
      <c r="K39" s="1" t="s">
        <v>68</v>
      </c>
      <c r="L39" s="1">
        <v>0</v>
      </c>
      <c r="M39" s="1">
        <v>1</v>
      </c>
      <c r="N39" s="1"/>
      <c r="O39" s="1">
        <v>1</v>
      </c>
      <c r="P39" s="1"/>
      <c r="Q39" s="1"/>
      <c r="T39" s="1">
        <v>0</v>
      </c>
      <c r="U39" s="1">
        <v>1</v>
      </c>
      <c r="V39" s="1">
        <v>0</v>
      </c>
      <c r="W39" s="1">
        <v>10</v>
      </c>
      <c r="X39" s="1">
        <v>60</v>
      </c>
      <c r="Y39" s="1" t="s">
        <v>64</v>
      </c>
      <c r="Z39" t="s">
        <v>100</v>
      </c>
      <c r="AA39" s="1">
        <v>0</v>
      </c>
      <c r="AB39" s="1">
        <v>1</v>
      </c>
      <c r="AC39" s="1">
        <v>3</v>
      </c>
      <c r="AD39" s="1">
        <v>1</v>
      </c>
      <c r="AE39" s="1">
        <v>1</v>
      </c>
      <c r="AF39" s="16" t="s">
        <v>146</v>
      </c>
      <c r="AI39" s="1">
        <v>218</v>
      </c>
      <c r="AJ39" s="6" t="s">
        <v>146</v>
      </c>
      <c r="AK39" s="1">
        <v>720</v>
      </c>
      <c r="AL39" s="16" t="s">
        <v>146</v>
      </c>
      <c r="AM39" s="1">
        <v>218</v>
      </c>
      <c r="AN39" s="16" t="s">
        <v>146</v>
      </c>
      <c r="AO39" s="8">
        <v>1879635</v>
      </c>
      <c r="AP39" t="s">
        <v>147</v>
      </c>
      <c r="AQ39" s="31">
        <v>1007240</v>
      </c>
      <c r="AR39" s="12">
        <f t="shared" si="2"/>
        <v>0.53586999603646457</v>
      </c>
      <c r="AS39" s="2" t="s">
        <v>148</v>
      </c>
      <c r="AT39" s="8"/>
    </row>
    <row r="40" spans="1:46" x14ac:dyDescent="0.3">
      <c r="A40" s="25">
        <v>1</v>
      </c>
      <c r="B40" s="49">
        <v>1</v>
      </c>
      <c r="C40" s="48" t="s">
        <v>60</v>
      </c>
      <c r="D40" s="51" t="s">
        <v>143</v>
      </c>
      <c r="E40" t="s">
        <v>162</v>
      </c>
      <c r="F40" t="s">
        <v>145</v>
      </c>
      <c r="G40" s="1">
        <v>2019</v>
      </c>
      <c r="H40" s="3">
        <v>43611</v>
      </c>
      <c r="I40" s="4" t="str">
        <f t="shared" si="3"/>
        <v>1</v>
      </c>
      <c r="J40" s="1">
        <v>1</v>
      </c>
      <c r="K40" s="1" t="s">
        <v>68</v>
      </c>
      <c r="L40" s="1">
        <v>0</v>
      </c>
      <c r="M40" s="1">
        <v>1</v>
      </c>
      <c r="N40" s="1"/>
      <c r="O40" s="1">
        <v>1</v>
      </c>
      <c r="P40" s="1"/>
      <c r="Q40" s="1"/>
      <c r="T40" s="1">
        <v>0</v>
      </c>
      <c r="U40" s="1">
        <v>1</v>
      </c>
      <c r="V40" s="1">
        <v>0</v>
      </c>
      <c r="W40" s="1">
        <v>6</v>
      </c>
      <c r="X40" s="1">
        <v>50</v>
      </c>
      <c r="Y40" s="1" t="s">
        <v>64</v>
      </c>
      <c r="Z40" t="s">
        <v>100</v>
      </c>
      <c r="AA40" s="1">
        <v>0</v>
      </c>
      <c r="AB40" s="1">
        <v>1</v>
      </c>
      <c r="AC40" s="1">
        <v>3</v>
      </c>
      <c r="AD40" s="1">
        <v>1</v>
      </c>
      <c r="AE40" s="1">
        <v>1</v>
      </c>
      <c r="AF40" s="16" t="s">
        <v>146</v>
      </c>
      <c r="AI40" s="1">
        <v>664</v>
      </c>
      <c r="AJ40" s="6" t="s">
        <v>146</v>
      </c>
      <c r="AK40" s="1">
        <v>7170</v>
      </c>
      <c r="AL40" s="16" t="s">
        <v>146</v>
      </c>
      <c r="AM40" s="1">
        <v>664</v>
      </c>
      <c r="AN40" s="16" t="s">
        <v>146</v>
      </c>
      <c r="AO40" s="8">
        <v>1779982</v>
      </c>
      <c r="AP40" t="s">
        <v>147</v>
      </c>
      <c r="AQ40" s="31">
        <v>1074646</v>
      </c>
      <c r="AR40" s="12">
        <f t="shared" si="2"/>
        <v>0.60373981309923364</v>
      </c>
      <c r="AS40" s="2" t="s">
        <v>148</v>
      </c>
    </row>
    <row r="41" spans="1:46" x14ac:dyDescent="0.3">
      <c r="A41" s="25">
        <v>1</v>
      </c>
      <c r="B41" s="49">
        <v>1</v>
      </c>
      <c r="C41" s="48" t="s">
        <v>53</v>
      </c>
      <c r="D41" s="51" t="s">
        <v>163</v>
      </c>
      <c r="F41" t="s">
        <v>164</v>
      </c>
      <c r="G41" s="1">
        <v>2019</v>
      </c>
      <c r="H41" s="3">
        <v>43611</v>
      </c>
      <c r="I41" s="4" t="str">
        <f t="shared" si="3"/>
        <v>1</v>
      </c>
      <c r="J41" s="1">
        <v>1</v>
      </c>
      <c r="K41" s="1" t="s">
        <v>68</v>
      </c>
      <c r="L41" s="1">
        <v>1</v>
      </c>
      <c r="M41" s="1"/>
      <c r="N41" s="1">
        <v>1</v>
      </c>
      <c r="O41" s="1">
        <v>1</v>
      </c>
      <c r="P41" s="1"/>
      <c r="R41" s="1"/>
      <c r="S41" s="1"/>
      <c r="T41" s="1">
        <v>0</v>
      </c>
      <c r="U41" s="1">
        <v>0</v>
      </c>
      <c r="V41" s="1">
        <v>0</v>
      </c>
      <c r="W41" s="1">
        <v>13</v>
      </c>
      <c r="X41" s="1">
        <v>49</v>
      </c>
      <c r="Y41" s="1" t="s">
        <v>64</v>
      </c>
      <c r="Z41" t="s">
        <v>100</v>
      </c>
      <c r="AA41" s="1">
        <v>0</v>
      </c>
      <c r="AB41" s="1">
        <v>0</v>
      </c>
      <c r="AC41" s="1" t="s">
        <v>165</v>
      </c>
      <c r="AD41" s="1">
        <v>0</v>
      </c>
      <c r="AE41" s="1">
        <v>0</v>
      </c>
      <c r="AF41" s="1">
        <v>0</v>
      </c>
      <c r="AI41" s="1">
        <v>332</v>
      </c>
      <c r="AJ41" s="6">
        <v>1</v>
      </c>
      <c r="AK41" s="1">
        <v>9562</v>
      </c>
      <c r="AL41" s="16">
        <v>1810</v>
      </c>
      <c r="AM41" s="1">
        <v>332</v>
      </c>
      <c r="AN41" s="1">
        <v>18</v>
      </c>
      <c r="AO41" s="31">
        <v>9944106</v>
      </c>
      <c r="AP41" t="s">
        <v>147</v>
      </c>
      <c r="AQ41" s="31">
        <v>5587323</v>
      </c>
      <c r="AR41" s="9">
        <f t="shared" si="2"/>
        <v>0.56187283200722116</v>
      </c>
      <c r="AS41" t="s">
        <v>166</v>
      </c>
    </row>
    <row r="42" spans="1:46" x14ac:dyDescent="0.3">
      <c r="A42" s="25">
        <v>1</v>
      </c>
      <c r="B42" s="49">
        <v>1</v>
      </c>
      <c r="C42" s="49" t="s">
        <v>111</v>
      </c>
      <c r="D42" s="51" t="s">
        <v>167</v>
      </c>
      <c r="E42" t="s">
        <v>168</v>
      </c>
      <c r="F42" t="s">
        <v>169</v>
      </c>
      <c r="G42" s="1">
        <v>2019</v>
      </c>
      <c r="H42" s="1" t="s">
        <v>170</v>
      </c>
      <c r="I42" s="4" t="str">
        <f t="shared" si="3"/>
        <v>1</v>
      </c>
      <c r="J42" s="1">
        <v>1</v>
      </c>
      <c r="K42" s="1" t="s">
        <v>47</v>
      </c>
      <c r="L42" s="1">
        <v>1</v>
      </c>
      <c r="M42" s="1">
        <v>1</v>
      </c>
      <c r="O42" s="1"/>
      <c r="P42" s="1"/>
      <c r="R42" s="1"/>
      <c r="S42" s="1"/>
      <c r="T42" s="1">
        <v>0</v>
      </c>
      <c r="U42" s="1">
        <v>0</v>
      </c>
      <c r="V42" s="1">
        <v>0</v>
      </c>
      <c r="W42" s="1">
        <v>2</v>
      </c>
      <c r="X42" s="1">
        <v>8</v>
      </c>
      <c r="Y42" s="1" t="s">
        <v>171</v>
      </c>
      <c r="AB42" s="1"/>
      <c r="AC42" s="16" t="s">
        <v>115</v>
      </c>
      <c r="AD42" s="1"/>
      <c r="AE42" s="1"/>
      <c r="AF42" s="1">
        <v>1</v>
      </c>
      <c r="AG42" s="1"/>
      <c r="AH42" s="1"/>
      <c r="AI42" s="1">
        <v>3008</v>
      </c>
      <c r="AJ42" s="6">
        <v>1</v>
      </c>
      <c r="AK42" s="1">
        <v>14522</v>
      </c>
      <c r="AL42" s="16">
        <v>4963</v>
      </c>
      <c r="AM42" s="16">
        <v>3008</v>
      </c>
      <c r="AN42" s="16">
        <v>672</v>
      </c>
      <c r="AO42" s="23">
        <v>3266198</v>
      </c>
      <c r="AP42" t="s">
        <v>172</v>
      </c>
      <c r="AQ42" s="8">
        <v>1672267</v>
      </c>
      <c r="AR42" s="9">
        <f t="shared" si="2"/>
        <v>0.51199192455570663</v>
      </c>
      <c r="AS42" t="s">
        <v>173</v>
      </c>
    </row>
    <row r="43" spans="1:46" x14ac:dyDescent="0.3">
      <c r="A43" s="25">
        <v>1</v>
      </c>
      <c r="B43" s="49">
        <v>1</v>
      </c>
      <c r="C43" s="49" t="s">
        <v>111</v>
      </c>
      <c r="D43" s="51" t="s">
        <v>167</v>
      </c>
      <c r="E43" t="s">
        <v>174</v>
      </c>
      <c r="F43" t="s">
        <v>175</v>
      </c>
      <c r="G43" s="1">
        <v>2019</v>
      </c>
      <c r="H43" s="1" t="s">
        <v>170</v>
      </c>
      <c r="I43" s="4" t="str">
        <f t="shared" si="3"/>
        <v>1</v>
      </c>
      <c r="J43" s="1">
        <v>1</v>
      </c>
      <c r="K43" s="1" t="s">
        <v>47</v>
      </c>
      <c r="L43" s="1">
        <v>1</v>
      </c>
      <c r="M43" s="1">
        <v>1</v>
      </c>
      <c r="O43" s="1"/>
      <c r="P43" s="1"/>
      <c r="R43" s="1"/>
      <c r="S43" s="1"/>
      <c r="T43" s="1">
        <v>0</v>
      </c>
      <c r="U43" s="1">
        <v>0</v>
      </c>
      <c r="V43" s="1">
        <v>0</v>
      </c>
      <c r="W43" s="1">
        <v>11</v>
      </c>
      <c r="X43" s="1">
        <v>32</v>
      </c>
      <c r="Y43" s="18" t="s">
        <v>176</v>
      </c>
      <c r="Z43" t="s">
        <v>91</v>
      </c>
      <c r="AA43" s="6">
        <v>0.05</v>
      </c>
      <c r="AB43" s="1">
        <v>0</v>
      </c>
      <c r="AC43" s="1">
        <v>1</v>
      </c>
      <c r="AD43" s="1">
        <v>0</v>
      </c>
      <c r="AE43" s="1">
        <v>0</v>
      </c>
      <c r="AF43" s="1">
        <v>1</v>
      </c>
      <c r="AG43" s="16">
        <v>1</v>
      </c>
      <c r="AH43" s="16">
        <v>1</v>
      </c>
      <c r="AI43" s="1">
        <v>169</v>
      </c>
      <c r="AJ43" s="6">
        <v>1</v>
      </c>
      <c r="AK43" s="1">
        <v>2265</v>
      </c>
      <c r="AL43" s="16">
        <v>530</v>
      </c>
      <c r="AM43" s="16">
        <v>169</v>
      </c>
      <c r="AN43" s="16">
        <v>16</v>
      </c>
      <c r="AO43" s="23">
        <v>4758204</v>
      </c>
      <c r="AP43" t="s">
        <v>172</v>
      </c>
      <c r="AQ43" s="8">
        <v>2225819</v>
      </c>
      <c r="AR43" s="9">
        <f t="shared" si="2"/>
        <v>0.46778553420576335</v>
      </c>
      <c r="AS43" t="s">
        <v>177</v>
      </c>
    </row>
    <row r="44" spans="1:46" x14ac:dyDescent="0.3">
      <c r="A44" s="25">
        <v>1</v>
      </c>
      <c r="B44" s="49">
        <v>0</v>
      </c>
      <c r="C44" s="49" t="s">
        <v>117</v>
      </c>
      <c r="D44" s="51" t="s">
        <v>178</v>
      </c>
      <c r="E44" t="s">
        <v>179</v>
      </c>
      <c r="F44" t="s">
        <v>180</v>
      </c>
      <c r="G44" s="1">
        <v>2018</v>
      </c>
      <c r="H44" s="33">
        <v>43246</v>
      </c>
      <c r="I44" s="4" t="str">
        <f t="shared" si="3"/>
        <v>0</v>
      </c>
      <c r="J44" s="1">
        <v>0</v>
      </c>
      <c r="L44" s="1"/>
      <c r="M44" s="1"/>
      <c r="N44" s="1"/>
      <c r="O44" s="1"/>
      <c r="P44" s="1"/>
      <c r="Q44" s="1"/>
      <c r="R44" s="1"/>
      <c r="S44" s="1"/>
      <c r="T44" s="1">
        <v>0</v>
      </c>
      <c r="U44" s="1">
        <v>1</v>
      </c>
      <c r="V44" s="1">
        <v>0</v>
      </c>
      <c r="W44" s="1">
        <v>5</v>
      </c>
      <c r="X44" s="1">
        <v>23</v>
      </c>
      <c r="Y44" s="16" t="s">
        <v>64</v>
      </c>
      <c r="Z44" s="13" t="s">
        <v>49</v>
      </c>
      <c r="AA44" s="16">
        <v>0</v>
      </c>
      <c r="AB44" s="16">
        <v>0</v>
      </c>
      <c r="AC44" s="16">
        <v>1</v>
      </c>
      <c r="AD44" s="16">
        <v>0</v>
      </c>
      <c r="AE44" s="16">
        <v>0</v>
      </c>
      <c r="AF44" s="16">
        <v>0</v>
      </c>
      <c r="AG44" s="16"/>
      <c r="AH44" s="16"/>
      <c r="AI44" s="15">
        <v>56</v>
      </c>
      <c r="AJ44" s="6">
        <v>1</v>
      </c>
      <c r="AK44" s="1">
        <v>420</v>
      </c>
      <c r="AL44" s="22">
        <v>200</v>
      </c>
      <c r="AO44" s="8">
        <v>245407</v>
      </c>
      <c r="AP44" t="s">
        <v>181</v>
      </c>
      <c r="AQ44" s="8">
        <v>165724</v>
      </c>
      <c r="AR44" s="9">
        <f t="shared" si="2"/>
        <v>0.67530266047830745</v>
      </c>
    </row>
    <row r="45" spans="1:46" x14ac:dyDescent="0.3">
      <c r="A45" s="25">
        <v>1</v>
      </c>
      <c r="B45" s="49">
        <v>0</v>
      </c>
      <c r="C45" s="49" t="s">
        <v>117</v>
      </c>
      <c r="D45" s="51" t="s">
        <v>178</v>
      </c>
      <c r="E45" t="s">
        <v>182</v>
      </c>
      <c r="F45" t="s">
        <v>180</v>
      </c>
      <c r="G45" s="1">
        <v>2018</v>
      </c>
      <c r="H45" s="33">
        <v>43246</v>
      </c>
      <c r="I45" s="4" t="str">
        <f t="shared" si="3"/>
        <v>0</v>
      </c>
      <c r="J45" s="1">
        <v>0</v>
      </c>
      <c r="L45" s="1"/>
      <c r="M45" s="1"/>
      <c r="N45" s="1"/>
      <c r="O45" s="1"/>
      <c r="P45" s="1"/>
      <c r="Q45" s="1"/>
      <c r="R45" s="1"/>
      <c r="S45" s="1"/>
      <c r="T45" s="1">
        <v>0</v>
      </c>
      <c r="U45" s="1">
        <v>1</v>
      </c>
      <c r="V45" s="1">
        <v>0</v>
      </c>
      <c r="W45" s="1">
        <v>5</v>
      </c>
      <c r="X45" s="1">
        <v>23</v>
      </c>
      <c r="Y45" s="16" t="s">
        <v>171</v>
      </c>
      <c r="Z45" s="13"/>
      <c r="AA45" s="16"/>
      <c r="AB45" s="16">
        <v>0</v>
      </c>
      <c r="AC45" s="16">
        <v>5</v>
      </c>
      <c r="AD45" s="16"/>
      <c r="AE45" s="16"/>
      <c r="AF45" s="16">
        <v>0</v>
      </c>
      <c r="AG45" s="16"/>
      <c r="AH45" s="16"/>
      <c r="AI45" s="15">
        <v>16</v>
      </c>
      <c r="AJ45" s="6">
        <v>1</v>
      </c>
      <c r="AK45" s="1">
        <v>82</v>
      </c>
      <c r="AL45" s="22">
        <v>36</v>
      </c>
      <c r="AO45" s="8">
        <v>2536</v>
      </c>
      <c r="AP45" t="s">
        <v>181</v>
      </c>
      <c r="AQ45" s="8">
        <v>1898</v>
      </c>
      <c r="AR45" s="9">
        <f t="shared" si="2"/>
        <v>0.74842271293375395</v>
      </c>
    </row>
    <row r="46" spans="1:46" x14ac:dyDescent="0.3">
      <c r="A46" s="25">
        <v>1</v>
      </c>
      <c r="B46" s="49">
        <v>1</v>
      </c>
      <c r="C46" s="49" t="s">
        <v>183</v>
      </c>
      <c r="D46" s="52" t="s">
        <v>184</v>
      </c>
      <c r="F46" t="s">
        <v>185</v>
      </c>
      <c r="G46" s="1">
        <v>2019</v>
      </c>
      <c r="H46" s="3">
        <v>43609</v>
      </c>
      <c r="I46" s="4" t="str">
        <f t="shared" si="3"/>
        <v>0</v>
      </c>
      <c r="J46" s="1">
        <v>0</v>
      </c>
      <c r="L46" s="1"/>
      <c r="M46" s="1"/>
      <c r="N46" s="1"/>
      <c r="O46" s="1">
        <v>1</v>
      </c>
      <c r="P46" s="1"/>
      <c r="Q46" s="1"/>
      <c r="R46" s="1"/>
      <c r="S46" s="1">
        <v>1</v>
      </c>
      <c r="T46" s="1">
        <v>0</v>
      </c>
      <c r="U46" s="1">
        <v>1</v>
      </c>
      <c r="V46" s="1">
        <v>0</v>
      </c>
      <c r="W46" s="16">
        <v>18</v>
      </c>
      <c r="X46" s="16">
        <v>63</v>
      </c>
      <c r="Y46" s="1" t="s">
        <v>186</v>
      </c>
      <c r="AA46" s="1"/>
      <c r="AB46" s="1"/>
      <c r="AC46" s="1" t="s">
        <v>187</v>
      </c>
      <c r="AD46" s="1"/>
      <c r="AE46" s="1"/>
      <c r="AF46" s="1">
        <v>1</v>
      </c>
      <c r="AG46" s="1">
        <v>3</v>
      </c>
      <c r="AH46" s="1">
        <v>7</v>
      </c>
      <c r="AI46" s="11">
        <v>31</v>
      </c>
      <c r="AJ46" s="6">
        <v>1</v>
      </c>
      <c r="AK46" s="1">
        <v>949</v>
      </c>
      <c r="AL46" s="22">
        <v>226</v>
      </c>
      <c r="AO46" s="8">
        <v>3535450</v>
      </c>
      <c r="AP46" s="13" t="s">
        <v>188</v>
      </c>
      <c r="AQ46" s="8">
        <v>1772026</v>
      </c>
      <c r="AR46" s="9">
        <f t="shared" si="2"/>
        <v>0.50121653537739186</v>
      </c>
    </row>
    <row r="47" spans="1:46" x14ac:dyDescent="0.3">
      <c r="A47" s="25">
        <v>1</v>
      </c>
      <c r="B47" s="49">
        <v>1</v>
      </c>
      <c r="C47" s="48" t="s">
        <v>53</v>
      </c>
      <c r="D47" s="51" t="s">
        <v>189</v>
      </c>
      <c r="F47" t="s">
        <v>190</v>
      </c>
      <c r="G47" s="1">
        <v>2019</v>
      </c>
      <c r="H47" s="35" t="s">
        <v>191</v>
      </c>
      <c r="I47" s="15">
        <v>0</v>
      </c>
      <c r="J47" s="1">
        <v>1</v>
      </c>
      <c r="K47" t="s">
        <v>192</v>
      </c>
      <c r="L47" s="1">
        <v>1</v>
      </c>
      <c r="M47" s="1"/>
      <c r="N47" s="16">
        <v>1</v>
      </c>
      <c r="O47" s="16">
        <v>1</v>
      </c>
      <c r="P47" s="1"/>
      <c r="Q47" s="1"/>
      <c r="R47" s="1"/>
      <c r="S47" s="1"/>
      <c r="T47" s="15">
        <v>0</v>
      </c>
      <c r="U47" s="1">
        <v>0</v>
      </c>
      <c r="V47" s="1">
        <v>0</v>
      </c>
      <c r="W47" s="1">
        <v>10</v>
      </c>
      <c r="X47" s="1">
        <v>36</v>
      </c>
      <c r="Y47" t="s">
        <v>193</v>
      </c>
      <c r="Z47" t="s">
        <v>194</v>
      </c>
      <c r="AA47" t="s">
        <v>195</v>
      </c>
      <c r="AB47" s="1">
        <v>0</v>
      </c>
      <c r="AC47" s="1" t="s">
        <v>196</v>
      </c>
      <c r="AD47" s="1">
        <v>0</v>
      </c>
      <c r="AE47" s="1">
        <v>0</v>
      </c>
      <c r="AF47" s="1">
        <v>0</v>
      </c>
      <c r="AG47" s="1">
        <v>10</v>
      </c>
      <c r="AH47" s="1">
        <v>36</v>
      </c>
      <c r="AI47" s="1">
        <v>3657</v>
      </c>
      <c r="AJ47" s="9">
        <v>0.37169999999999997</v>
      </c>
      <c r="AK47" s="1">
        <v>41653</v>
      </c>
      <c r="AL47" s="1" t="s">
        <v>146</v>
      </c>
      <c r="AM47" s="1">
        <v>3644</v>
      </c>
      <c r="AN47" s="1">
        <v>603</v>
      </c>
      <c r="AO47" s="8">
        <v>16057202</v>
      </c>
      <c r="AP47" t="s">
        <v>197</v>
      </c>
      <c r="AQ47" s="8">
        <v>10916393</v>
      </c>
      <c r="AR47" s="9">
        <f t="shared" si="2"/>
        <v>0.67984403509403446</v>
      </c>
    </row>
    <row r="48" spans="1:46" x14ac:dyDescent="0.3">
      <c r="A48" s="25">
        <v>0</v>
      </c>
      <c r="B48" s="49">
        <v>1</v>
      </c>
      <c r="C48" s="48" t="s">
        <v>43</v>
      </c>
      <c r="D48" s="52" t="s">
        <v>198</v>
      </c>
      <c r="F48" t="s">
        <v>199</v>
      </c>
      <c r="G48" s="1">
        <v>2017</v>
      </c>
      <c r="H48" s="3">
        <v>43030</v>
      </c>
      <c r="I48" s="4" t="str">
        <f t="shared" ref="I48:I53" si="4">IF(WEEKDAY(H48)=1,"1","0")</f>
        <v>1</v>
      </c>
      <c r="J48" s="1">
        <v>1</v>
      </c>
      <c r="K48" s="1" t="s">
        <v>68</v>
      </c>
      <c r="L48" s="16">
        <v>1</v>
      </c>
      <c r="M48" s="1"/>
      <c r="N48" s="1"/>
      <c r="O48" s="1"/>
      <c r="P48" s="1"/>
      <c r="Q48" s="1"/>
      <c r="R48" s="1"/>
      <c r="S48" s="1"/>
      <c r="T48" s="1">
        <v>1</v>
      </c>
      <c r="U48" s="1">
        <v>1</v>
      </c>
      <c r="V48" s="1">
        <v>0</v>
      </c>
      <c r="W48" s="1">
        <v>15</v>
      </c>
      <c r="X48" s="1">
        <v>51</v>
      </c>
      <c r="Y48" s="1" t="s">
        <v>64</v>
      </c>
      <c r="Z48" t="s">
        <v>200</v>
      </c>
      <c r="AA48" s="10">
        <v>0</v>
      </c>
      <c r="AB48" s="1">
        <v>0</v>
      </c>
      <c r="AC48" s="11">
        <v>1</v>
      </c>
      <c r="AD48" s="16">
        <v>0</v>
      </c>
      <c r="AE48" s="16">
        <v>0</v>
      </c>
      <c r="AF48" s="16">
        <v>0</v>
      </c>
      <c r="AG48" s="16"/>
      <c r="AH48" s="16"/>
      <c r="AI48" s="1">
        <v>38</v>
      </c>
      <c r="AJ48" s="6">
        <v>1</v>
      </c>
      <c r="AK48" s="1">
        <v>1002</v>
      </c>
      <c r="AL48" s="1">
        <v>356</v>
      </c>
      <c r="AM48" s="1">
        <v>38</v>
      </c>
      <c r="AN48" s="1">
        <v>0</v>
      </c>
      <c r="AO48" s="8">
        <v>1890952</v>
      </c>
      <c r="AP48" s="13"/>
      <c r="AQ48" s="8">
        <v>811650</v>
      </c>
      <c r="AR48" s="30">
        <f t="shared" si="2"/>
        <v>0.42922824058992509</v>
      </c>
    </row>
    <row r="49" spans="1:46" x14ac:dyDescent="0.3">
      <c r="A49" s="25">
        <v>1</v>
      </c>
      <c r="B49" s="49">
        <v>1</v>
      </c>
      <c r="C49" s="49" t="s">
        <v>111</v>
      </c>
      <c r="D49" s="51" t="s">
        <v>201</v>
      </c>
      <c r="F49" t="s">
        <v>202</v>
      </c>
      <c r="G49" s="1">
        <v>2017</v>
      </c>
      <c r="H49" s="3">
        <v>42889</v>
      </c>
      <c r="I49" s="15" t="str">
        <f t="shared" si="4"/>
        <v>0</v>
      </c>
      <c r="J49" s="1">
        <v>0</v>
      </c>
      <c r="K49" s="35"/>
      <c r="L49" s="1"/>
      <c r="M49" s="1"/>
      <c r="N49" s="1"/>
      <c r="O49" s="1"/>
      <c r="P49" s="1"/>
      <c r="Q49" s="1"/>
      <c r="R49" s="1"/>
      <c r="S49" s="1"/>
      <c r="T49" s="1">
        <v>0</v>
      </c>
      <c r="U49" s="1">
        <v>0</v>
      </c>
      <c r="V49" s="1">
        <v>0</v>
      </c>
      <c r="W49" s="1">
        <v>9</v>
      </c>
      <c r="X49" s="1">
        <v>60</v>
      </c>
      <c r="Y49" s="1" t="s">
        <v>64</v>
      </c>
      <c r="Z49" t="s">
        <v>91</v>
      </c>
      <c r="AA49" s="36">
        <v>0.05</v>
      </c>
      <c r="AB49" s="1">
        <v>0</v>
      </c>
      <c r="AC49" s="13" t="s">
        <v>203</v>
      </c>
      <c r="AD49" s="1">
        <v>0</v>
      </c>
      <c r="AE49" s="1">
        <v>0</v>
      </c>
      <c r="AF49" s="1">
        <v>0</v>
      </c>
      <c r="AG49" s="1"/>
      <c r="AH49" s="1"/>
      <c r="AI49" s="1">
        <v>119</v>
      </c>
      <c r="AJ49" s="6">
        <v>1</v>
      </c>
      <c r="AK49" s="1">
        <v>1614</v>
      </c>
      <c r="AL49" s="11">
        <v>549</v>
      </c>
      <c r="AM49" s="1">
        <v>119</v>
      </c>
      <c r="AN49" s="1">
        <v>29</v>
      </c>
      <c r="AO49" s="8">
        <v>1443796</v>
      </c>
      <c r="AP49" t="s">
        <v>105</v>
      </c>
      <c r="AQ49" s="8">
        <v>727467</v>
      </c>
      <c r="AR49" s="9">
        <f t="shared" si="2"/>
        <v>0.50385719312146593</v>
      </c>
      <c r="AS49" s="8"/>
      <c r="AT49" s="34" t="s">
        <v>204</v>
      </c>
    </row>
    <row r="50" spans="1:46" x14ac:dyDescent="0.3">
      <c r="A50" s="25">
        <v>1</v>
      </c>
      <c r="B50" s="49">
        <v>0</v>
      </c>
      <c r="C50" s="48" t="s">
        <v>60</v>
      </c>
      <c r="D50" s="51" t="s">
        <v>205</v>
      </c>
      <c r="F50" t="s">
        <v>63</v>
      </c>
      <c r="G50" s="1">
        <v>2019</v>
      </c>
      <c r="H50" s="3">
        <v>43548</v>
      </c>
      <c r="I50" s="4" t="str">
        <f t="shared" si="4"/>
        <v>1</v>
      </c>
      <c r="J50" s="1">
        <v>1</v>
      </c>
      <c r="K50" s="1" t="s">
        <v>68</v>
      </c>
      <c r="L50" s="1">
        <v>1</v>
      </c>
      <c r="P50" s="1"/>
      <c r="S50" s="1"/>
      <c r="T50" s="16">
        <v>0</v>
      </c>
      <c r="U50" s="1">
        <v>1</v>
      </c>
      <c r="V50" s="1">
        <v>0</v>
      </c>
      <c r="W50" s="16">
        <v>7</v>
      </c>
      <c r="X50" s="16">
        <v>13</v>
      </c>
      <c r="Y50" s="1" t="s">
        <v>64</v>
      </c>
      <c r="Z50" t="s">
        <v>206</v>
      </c>
      <c r="AB50" s="1">
        <v>0</v>
      </c>
      <c r="AC50" s="1" t="s">
        <v>115</v>
      </c>
      <c r="AD50" s="1">
        <v>1</v>
      </c>
      <c r="AE50" s="1">
        <v>0</v>
      </c>
      <c r="AF50" s="1">
        <v>0</v>
      </c>
      <c r="AI50" s="1">
        <v>11</v>
      </c>
      <c r="AJ50" s="6">
        <v>1</v>
      </c>
      <c r="AK50" s="1">
        <v>104</v>
      </c>
      <c r="AL50" s="1">
        <v>43</v>
      </c>
      <c r="AM50" s="1">
        <v>11</v>
      </c>
      <c r="AN50" s="1">
        <v>2</v>
      </c>
      <c r="AO50" s="8">
        <v>20160</v>
      </c>
      <c r="AP50" t="s">
        <v>207</v>
      </c>
      <c r="AQ50" s="8">
        <v>15078</v>
      </c>
      <c r="AR50" s="9">
        <f t="shared" si="2"/>
        <v>0.74791666666666667</v>
      </c>
      <c r="AS50" t="s">
        <v>208</v>
      </c>
    </row>
    <row r="51" spans="1:46" x14ac:dyDescent="0.3">
      <c r="A51" s="25">
        <v>1</v>
      </c>
      <c r="B51" s="49">
        <v>1</v>
      </c>
      <c r="C51" s="49" t="s">
        <v>111</v>
      </c>
      <c r="D51" s="51" t="s">
        <v>209</v>
      </c>
      <c r="F51" t="s">
        <v>210</v>
      </c>
      <c r="G51" s="1">
        <v>2019</v>
      </c>
      <c r="H51" s="3">
        <v>43527</v>
      </c>
      <c r="I51" s="4" t="str">
        <f t="shared" si="4"/>
        <v>1</v>
      </c>
      <c r="J51" s="1">
        <v>1</v>
      </c>
      <c r="K51" s="1" t="s">
        <v>68</v>
      </c>
      <c r="L51" s="16">
        <v>1</v>
      </c>
      <c r="M51" s="1"/>
      <c r="O51" s="1"/>
      <c r="P51" s="1"/>
      <c r="Q51" s="1"/>
      <c r="R51" s="1"/>
      <c r="S51" s="1"/>
      <c r="T51" s="1">
        <v>0</v>
      </c>
      <c r="U51" s="1">
        <v>1</v>
      </c>
      <c r="V51" s="1">
        <v>0</v>
      </c>
      <c r="W51" s="1">
        <v>15</v>
      </c>
      <c r="X51" s="1">
        <v>51</v>
      </c>
      <c r="Y51" s="1" t="s">
        <v>64</v>
      </c>
      <c r="Z51" s="2" t="s">
        <v>100</v>
      </c>
      <c r="AA51" s="5">
        <v>0.04</v>
      </c>
      <c r="AB51" s="1">
        <v>0</v>
      </c>
      <c r="AC51" s="15">
        <v>1</v>
      </c>
      <c r="AD51" s="1">
        <v>0</v>
      </c>
      <c r="AE51" s="1">
        <v>0</v>
      </c>
      <c r="AF51" s="37">
        <v>0</v>
      </c>
      <c r="AG51" s="38"/>
      <c r="AH51" s="38"/>
      <c r="AI51" s="4">
        <v>60</v>
      </c>
      <c r="AJ51" s="6">
        <v>1</v>
      </c>
      <c r="AK51" s="1">
        <v>1442</v>
      </c>
      <c r="AL51" s="7">
        <v>424</v>
      </c>
      <c r="AM51" s="1">
        <v>60</v>
      </c>
      <c r="AN51" s="1">
        <v>5</v>
      </c>
      <c r="AO51" s="23">
        <v>2461056</v>
      </c>
      <c r="AP51" s="13" t="s">
        <v>211</v>
      </c>
      <c r="AQ51" s="23">
        <v>1178905</v>
      </c>
      <c r="AR51" s="9">
        <f t="shared" si="2"/>
        <v>0.4790240449628127</v>
      </c>
      <c r="AS51" t="s">
        <v>212</v>
      </c>
    </row>
    <row r="52" spans="1:46" x14ac:dyDescent="0.3">
      <c r="A52" s="25">
        <v>1</v>
      </c>
      <c r="B52" s="49">
        <v>1</v>
      </c>
      <c r="C52" s="48" t="s">
        <v>60</v>
      </c>
      <c r="D52" s="51" t="s">
        <v>213</v>
      </c>
      <c r="E52" t="s">
        <v>214</v>
      </c>
      <c r="F52" t="s">
        <v>133</v>
      </c>
      <c r="G52" s="1">
        <v>2017</v>
      </c>
      <c r="H52" s="3">
        <v>43016</v>
      </c>
      <c r="I52" s="4" t="str">
        <f t="shared" si="4"/>
        <v>1</v>
      </c>
      <c r="J52" s="1">
        <v>0</v>
      </c>
      <c r="M52" s="1"/>
      <c r="N52" s="1"/>
      <c r="O52" s="1"/>
      <c r="P52" s="1"/>
      <c r="Q52" s="1"/>
      <c r="R52" s="1"/>
      <c r="S52" s="1"/>
      <c r="T52" s="1">
        <v>1</v>
      </c>
      <c r="U52" s="1">
        <v>1</v>
      </c>
      <c r="V52" s="1">
        <v>0</v>
      </c>
      <c r="W52" s="1">
        <v>7</v>
      </c>
      <c r="X52" s="1">
        <v>9</v>
      </c>
      <c r="Y52" s="1" t="s">
        <v>171</v>
      </c>
      <c r="AA52" s="21"/>
      <c r="AB52" s="1"/>
      <c r="AC52" s="6" t="s">
        <v>115</v>
      </c>
      <c r="AD52" s="1"/>
      <c r="AE52" s="1">
        <v>0</v>
      </c>
      <c r="AF52" s="1">
        <v>0</v>
      </c>
      <c r="AG52" s="1"/>
      <c r="AH52" s="1"/>
      <c r="AI52" s="4">
        <v>56</v>
      </c>
      <c r="AJ52" s="6">
        <v>1</v>
      </c>
      <c r="AK52" s="1">
        <v>519</v>
      </c>
      <c r="AL52" s="7">
        <v>113</v>
      </c>
      <c r="AM52" s="1">
        <v>56</v>
      </c>
      <c r="AN52" s="13"/>
      <c r="AO52" s="8">
        <v>63332</v>
      </c>
      <c r="AP52" s="39" t="s">
        <v>215</v>
      </c>
      <c r="AQ52" s="8">
        <v>58277</v>
      </c>
      <c r="AR52" s="9">
        <f t="shared" si="2"/>
        <v>0.92018253015852969</v>
      </c>
    </row>
    <row r="53" spans="1:46" x14ac:dyDescent="0.3">
      <c r="A53" s="25">
        <v>1</v>
      </c>
      <c r="B53" s="49">
        <v>1</v>
      </c>
      <c r="C53" s="48" t="s">
        <v>60</v>
      </c>
      <c r="D53" s="51" t="s">
        <v>213</v>
      </c>
      <c r="E53" t="s">
        <v>216</v>
      </c>
      <c r="F53" t="s">
        <v>133</v>
      </c>
      <c r="G53" s="1">
        <v>2017</v>
      </c>
      <c r="H53" s="3">
        <v>43016</v>
      </c>
      <c r="I53" s="4" t="str">
        <f t="shared" si="4"/>
        <v>1</v>
      </c>
      <c r="J53" s="1">
        <v>0</v>
      </c>
      <c r="M53" s="1"/>
      <c r="N53" s="1"/>
      <c r="O53" s="1"/>
      <c r="P53" s="1"/>
      <c r="Q53" s="1"/>
      <c r="R53" s="1"/>
      <c r="S53" s="1"/>
      <c r="T53" s="1">
        <v>1</v>
      </c>
      <c r="U53" s="1">
        <v>1</v>
      </c>
      <c r="V53" s="1">
        <v>0</v>
      </c>
      <c r="W53" s="1">
        <v>11</v>
      </c>
      <c r="X53" s="1">
        <v>27</v>
      </c>
      <c r="Y53" s="1" t="s">
        <v>64</v>
      </c>
      <c r="Z53" t="s">
        <v>49</v>
      </c>
      <c r="AA53" s="1">
        <v>0</v>
      </c>
      <c r="AB53" s="1">
        <v>0</v>
      </c>
      <c r="AC53" s="1" t="s">
        <v>115</v>
      </c>
      <c r="AD53" s="1">
        <v>1</v>
      </c>
      <c r="AE53" s="1">
        <v>1</v>
      </c>
      <c r="AF53" s="1">
        <v>0</v>
      </c>
      <c r="AG53" s="1"/>
      <c r="AH53" s="1"/>
      <c r="AI53" s="4">
        <v>46</v>
      </c>
      <c r="AJ53" s="6">
        <v>1</v>
      </c>
      <c r="AK53" s="1">
        <v>600</v>
      </c>
      <c r="AL53" s="7">
        <v>162</v>
      </c>
      <c r="AM53" s="1">
        <v>46</v>
      </c>
      <c r="AN53" s="13"/>
      <c r="AO53" s="8">
        <v>219332</v>
      </c>
      <c r="AP53" s="39" t="s">
        <v>215</v>
      </c>
      <c r="AQ53" s="8">
        <v>190420</v>
      </c>
      <c r="AR53" s="9">
        <f t="shared" si="2"/>
        <v>0.86818156949282366</v>
      </c>
    </row>
    <row r="54" spans="1:46" x14ac:dyDescent="0.3">
      <c r="A54" s="25">
        <v>1</v>
      </c>
      <c r="B54" s="49">
        <v>0</v>
      </c>
      <c r="C54" s="48" t="s">
        <v>43</v>
      </c>
      <c r="D54" s="52" t="s">
        <v>217</v>
      </c>
      <c r="F54" t="s">
        <v>218</v>
      </c>
      <c r="G54" s="1">
        <v>2019</v>
      </c>
      <c r="H54" s="3">
        <v>43758</v>
      </c>
      <c r="I54" s="4" t="str">
        <f>IF(WEEKDAY(H54)=1,"1","0")</f>
        <v>1</v>
      </c>
      <c r="J54" s="1">
        <v>1</v>
      </c>
      <c r="K54" s="1" t="s">
        <v>68</v>
      </c>
      <c r="L54" s="1">
        <v>1</v>
      </c>
      <c r="M54" s="1">
        <v>1</v>
      </c>
      <c r="N54" s="1"/>
      <c r="O54" s="1"/>
      <c r="P54" s="1"/>
      <c r="Q54" s="1"/>
      <c r="R54" s="1"/>
      <c r="S54" s="1"/>
      <c r="T54" s="1">
        <v>0</v>
      </c>
      <c r="U54" s="1">
        <v>0</v>
      </c>
      <c r="V54" s="1">
        <v>0</v>
      </c>
      <c r="W54" s="1">
        <v>9</v>
      </c>
      <c r="X54" s="1">
        <v>43</v>
      </c>
      <c r="Y54" s="1" t="s">
        <v>48</v>
      </c>
      <c r="Z54" t="s">
        <v>65</v>
      </c>
      <c r="AA54" s="1">
        <v>0</v>
      </c>
      <c r="AB54" s="1">
        <v>0</v>
      </c>
      <c r="AC54" s="1" t="s">
        <v>219</v>
      </c>
      <c r="AD54" s="1">
        <v>0</v>
      </c>
      <c r="AE54" s="1">
        <v>0</v>
      </c>
      <c r="AF54" s="1">
        <v>0</v>
      </c>
      <c r="AG54" s="1"/>
      <c r="AH54" s="1"/>
      <c r="AI54" s="4" t="s">
        <v>220</v>
      </c>
      <c r="AJ54" s="6">
        <v>1</v>
      </c>
      <c r="AK54" s="1">
        <v>10472</v>
      </c>
      <c r="AL54" s="7">
        <v>3823</v>
      </c>
      <c r="AM54" s="1">
        <v>898</v>
      </c>
      <c r="AN54" s="16">
        <v>196</v>
      </c>
      <c r="AO54" s="8">
        <v>2203300</v>
      </c>
      <c r="AP54" s="13" t="s">
        <v>221</v>
      </c>
      <c r="AQ54" s="23">
        <v>962003</v>
      </c>
      <c r="AR54" s="30">
        <f t="shared" ref="AR54:AR72" si="5">AQ54/AO54</f>
        <v>0.43661916216584212</v>
      </c>
      <c r="AS54" t="s">
        <v>222</v>
      </c>
      <c r="AT54" t="s">
        <v>223</v>
      </c>
    </row>
    <row r="55" spans="1:46" x14ac:dyDescent="0.3">
      <c r="A55" s="25">
        <v>0</v>
      </c>
      <c r="B55" s="49">
        <v>0</v>
      </c>
      <c r="C55" s="48" t="s">
        <v>43</v>
      </c>
      <c r="D55" s="51" t="s">
        <v>224</v>
      </c>
      <c r="F55" t="s">
        <v>225</v>
      </c>
      <c r="G55" s="16">
        <v>2018</v>
      </c>
      <c r="H55" s="16" t="s">
        <v>226</v>
      </c>
      <c r="I55" s="15">
        <v>1</v>
      </c>
      <c r="J55" s="1">
        <v>0</v>
      </c>
      <c r="P55" s="1"/>
      <c r="Q55" s="16"/>
      <c r="R55" s="1"/>
      <c r="S55" s="1"/>
      <c r="T55" s="1">
        <v>0</v>
      </c>
      <c r="U55" s="1">
        <v>1</v>
      </c>
      <c r="V55" s="1">
        <v>0</v>
      </c>
      <c r="W55" s="16">
        <v>30</v>
      </c>
      <c r="X55" s="16">
        <v>61</v>
      </c>
      <c r="Y55" s="1" t="s">
        <v>48</v>
      </c>
      <c r="Z55" t="s">
        <v>49</v>
      </c>
      <c r="AA55" s="6">
        <v>0.03</v>
      </c>
      <c r="AB55" s="1">
        <v>0</v>
      </c>
      <c r="AC55" s="1">
        <v>1</v>
      </c>
      <c r="AD55" s="1">
        <v>0</v>
      </c>
      <c r="AE55" s="1">
        <v>0</v>
      </c>
      <c r="AF55" s="37">
        <v>0</v>
      </c>
      <c r="AG55" s="40"/>
      <c r="AH55" s="40"/>
      <c r="AI55" s="4">
        <v>13</v>
      </c>
      <c r="AJ55" s="30">
        <v>0.54169999999999996</v>
      </c>
      <c r="AK55" s="1">
        <v>459</v>
      </c>
      <c r="AL55" s="13"/>
      <c r="AM55" s="1">
        <v>13</v>
      </c>
      <c r="AN55" s="1">
        <v>1</v>
      </c>
      <c r="AO55" s="23">
        <v>364507</v>
      </c>
      <c r="AP55" s="13" t="s">
        <v>227</v>
      </c>
      <c r="AQ55" s="23">
        <v>234381</v>
      </c>
      <c r="AR55" s="9">
        <f t="shared" si="5"/>
        <v>0.64300822755118558</v>
      </c>
    </row>
    <row r="56" spans="1:46" x14ac:dyDescent="0.3">
      <c r="A56" s="25">
        <v>1</v>
      </c>
      <c r="B56" s="49">
        <v>1</v>
      </c>
      <c r="C56" s="49" t="s">
        <v>60</v>
      </c>
      <c r="D56" s="51" t="s">
        <v>228</v>
      </c>
      <c r="E56" t="s">
        <v>229</v>
      </c>
      <c r="F56" t="s">
        <v>230</v>
      </c>
      <c r="G56" s="1">
        <v>2018</v>
      </c>
      <c r="H56" s="3">
        <v>43180</v>
      </c>
      <c r="I56" s="4" t="str">
        <f t="shared" ref="I56:I72" si="6">IF(WEEKDAY(H56)=1,"1","0")</f>
        <v>0</v>
      </c>
      <c r="J56" s="1">
        <v>0</v>
      </c>
      <c r="K56" s="1"/>
      <c r="L56" s="1"/>
      <c r="M56" s="1"/>
      <c r="N56" s="1"/>
      <c r="O56" s="1"/>
      <c r="P56" s="1"/>
      <c r="Q56" s="1"/>
      <c r="R56" s="1"/>
      <c r="S56" s="1">
        <v>1</v>
      </c>
      <c r="T56" s="1">
        <v>0</v>
      </c>
      <c r="U56" s="1">
        <v>0</v>
      </c>
      <c r="V56" s="1">
        <v>0</v>
      </c>
      <c r="W56" s="1">
        <v>9</v>
      </c>
      <c r="X56" s="1">
        <v>45</v>
      </c>
      <c r="Y56" s="1" t="s">
        <v>64</v>
      </c>
      <c r="Z56" s="13" t="s">
        <v>231</v>
      </c>
      <c r="AA56" s="1">
        <v>0</v>
      </c>
      <c r="AB56" s="1">
        <v>0</v>
      </c>
      <c r="AC56" s="1">
        <v>1</v>
      </c>
      <c r="AD56" s="37">
        <v>0</v>
      </c>
      <c r="AE56" s="37">
        <v>0</v>
      </c>
      <c r="AF56" s="37">
        <v>0</v>
      </c>
      <c r="AG56" s="41"/>
      <c r="AH56" s="40"/>
      <c r="AI56" s="1">
        <v>335</v>
      </c>
      <c r="AJ56" s="12">
        <f>AI56/347</f>
        <v>0.96541786743515845</v>
      </c>
      <c r="AK56" s="16">
        <v>7991</v>
      </c>
      <c r="AL56" s="16"/>
      <c r="AO56" s="8">
        <v>12461540</v>
      </c>
      <c r="AP56" t="s">
        <v>232</v>
      </c>
      <c r="AQ56" s="8">
        <v>6849788</v>
      </c>
      <c r="AR56" s="9">
        <f t="shared" si="5"/>
        <v>0.54967427781799039</v>
      </c>
    </row>
    <row r="57" spans="1:46" x14ac:dyDescent="0.3">
      <c r="A57" s="25">
        <v>1</v>
      </c>
      <c r="B57" s="49">
        <v>1</v>
      </c>
      <c r="C57" s="49" t="s">
        <v>60</v>
      </c>
      <c r="D57" s="51" t="s">
        <v>228</v>
      </c>
      <c r="E57" t="s">
        <v>233</v>
      </c>
      <c r="F57" t="s">
        <v>230</v>
      </c>
      <c r="G57" s="1">
        <v>2018</v>
      </c>
      <c r="H57" s="3">
        <v>43425</v>
      </c>
      <c r="I57" s="4" t="str">
        <f t="shared" si="6"/>
        <v>0</v>
      </c>
      <c r="J57" s="1">
        <v>0</v>
      </c>
      <c r="K57" s="1"/>
      <c r="L57" s="1"/>
      <c r="M57" s="1"/>
      <c r="N57" s="1"/>
      <c r="O57" s="1"/>
      <c r="P57" s="1"/>
      <c r="Q57" s="1"/>
      <c r="R57" s="1"/>
      <c r="S57" s="1"/>
      <c r="T57" s="1">
        <v>0</v>
      </c>
      <c r="U57" s="1">
        <v>0</v>
      </c>
      <c r="V57" s="1">
        <v>0</v>
      </c>
      <c r="W57" s="16"/>
      <c r="X57" s="16"/>
      <c r="Y57" s="1" t="s">
        <v>64</v>
      </c>
      <c r="Z57" s="13" t="s">
        <v>231</v>
      </c>
      <c r="AA57" s="1">
        <v>0</v>
      </c>
      <c r="AB57" s="1">
        <v>0</v>
      </c>
      <c r="AC57" s="1">
        <v>1</v>
      </c>
      <c r="AD57" s="37">
        <v>0</v>
      </c>
      <c r="AE57" s="37">
        <v>0</v>
      </c>
      <c r="AF57" s="37">
        <v>0</v>
      </c>
      <c r="AG57" s="41"/>
      <c r="AH57" s="40"/>
      <c r="AI57" s="1">
        <v>12</v>
      </c>
      <c r="AJ57" s="12">
        <f>AI57/347</f>
        <v>3.4582132564841501E-2</v>
      </c>
      <c r="AK57" s="16">
        <v>384</v>
      </c>
      <c r="AL57" s="16"/>
      <c r="AO57" s="8">
        <v>724646</v>
      </c>
      <c r="AP57" t="s">
        <v>232</v>
      </c>
      <c r="AQ57" s="8">
        <v>335425</v>
      </c>
      <c r="AR57" s="9">
        <f t="shared" si="5"/>
        <v>0.46288118612398332</v>
      </c>
    </row>
    <row r="58" spans="1:46" x14ac:dyDescent="0.3">
      <c r="A58" s="25">
        <v>1</v>
      </c>
      <c r="B58" s="49">
        <v>0</v>
      </c>
      <c r="C58" s="48" t="s">
        <v>43</v>
      </c>
      <c r="D58" s="51" t="s">
        <v>234</v>
      </c>
      <c r="F58" t="s">
        <v>235</v>
      </c>
      <c r="G58" s="1">
        <v>2017</v>
      </c>
      <c r="H58" s="3">
        <v>43023</v>
      </c>
      <c r="I58" s="4" t="str">
        <f t="shared" si="6"/>
        <v>1</v>
      </c>
      <c r="J58" s="1">
        <v>1</v>
      </c>
      <c r="K58" s="1" t="s">
        <v>68</v>
      </c>
      <c r="L58" s="1">
        <v>1</v>
      </c>
      <c r="M58" s="1"/>
      <c r="N58" s="1"/>
      <c r="O58" s="1"/>
      <c r="P58" s="1"/>
      <c r="Q58" s="1"/>
      <c r="R58" s="1"/>
      <c r="S58" s="1"/>
      <c r="T58" s="1">
        <v>0</v>
      </c>
      <c r="U58" s="1">
        <v>0</v>
      </c>
      <c r="V58" s="1">
        <v>0</v>
      </c>
      <c r="W58" s="16">
        <v>9</v>
      </c>
      <c r="X58" s="16">
        <v>45</v>
      </c>
      <c r="Y58" s="1" t="s">
        <v>48</v>
      </c>
      <c r="Z58" t="s">
        <v>49</v>
      </c>
      <c r="AA58" s="1">
        <v>0</v>
      </c>
      <c r="AB58" s="1">
        <v>0</v>
      </c>
      <c r="AC58" s="1">
        <v>1</v>
      </c>
      <c r="AD58" s="37">
        <v>0</v>
      </c>
      <c r="AE58" s="37">
        <v>0</v>
      </c>
      <c r="AF58" s="37">
        <v>0</v>
      </c>
      <c r="AG58" s="41"/>
      <c r="AH58" s="40"/>
      <c r="AI58" s="1">
        <v>81</v>
      </c>
      <c r="AJ58" s="42">
        <v>1</v>
      </c>
      <c r="AK58" s="1">
        <v>1347</v>
      </c>
      <c r="AL58" s="1">
        <v>455</v>
      </c>
      <c r="AM58" s="1">
        <v>81</v>
      </c>
      <c r="AN58" s="1">
        <v>6</v>
      </c>
      <c r="AO58" s="8">
        <v>1814664</v>
      </c>
      <c r="AP58" t="s">
        <v>236</v>
      </c>
      <c r="AQ58" s="8">
        <v>1079876</v>
      </c>
      <c r="AR58" s="9">
        <f t="shared" si="5"/>
        <v>0.59508316691134011</v>
      </c>
      <c r="AS58" t="s">
        <v>237</v>
      </c>
      <c r="AT58" t="s">
        <v>238</v>
      </c>
    </row>
    <row r="59" spans="1:46" x14ac:dyDescent="0.3">
      <c r="A59" s="25">
        <v>1</v>
      </c>
      <c r="B59" s="49">
        <v>0</v>
      </c>
      <c r="C59" s="49" t="s">
        <v>117</v>
      </c>
      <c r="D59" s="51" t="s">
        <v>239</v>
      </c>
      <c r="F59" t="s">
        <v>119</v>
      </c>
      <c r="G59" s="1">
        <v>2019</v>
      </c>
      <c r="H59" s="3">
        <v>43717</v>
      </c>
      <c r="I59" s="4" t="str">
        <f t="shared" si="6"/>
        <v>0</v>
      </c>
      <c r="J59" s="1">
        <v>0</v>
      </c>
      <c r="M59" s="1">
        <v>1</v>
      </c>
      <c r="N59" s="1"/>
      <c r="P59" s="1"/>
      <c r="S59" s="1"/>
      <c r="T59" s="1">
        <v>1</v>
      </c>
      <c r="U59" s="1">
        <v>0</v>
      </c>
      <c r="V59" s="1">
        <v>0</v>
      </c>
      <c r="W59" s="1">
        <v>11</v>
      </c>
      <c r="X59" s="1">
        <v>77</v>
      </c>
      <c r="Y59" s="1" t="s">
        <v>64</v>
      </c>
      <c r="Z59" t="s">
        <v>240</v>
      </c>
      <c r="AA59" s="1">
        <v>0</v>
      </c>
      <c r="AB59" s="1">
        <v>0</v>
      </c>
      <c r="AC59" t="s">
        <v>241</v>
      </c>
      <c r="AD59" s="1">
        <v>1</v>
      </c>
      <c r="AE59" s="1">
        <v>0</v>
      </c>
      <c r="AF59" s="37">
        <v>0</v>
      </c>
      <c r="AG59" s="41"/>
      <c r="AH59" s="40"/>
      <c r="AI59" s="1">
        <v>356</v>
      </c>
      <c r="AJ59" s="6">
        <v>1</v>
      </c>
      <c r="AK59" s="1">
        <v>9336</v>
      </c>
      <c r="AL59" s="1">
        <v>3779</v>
      </c>
      <c r="AM59" s="1">
        <v>356</v>
      </c>
      <c r="AN59" s="1">
        <v>126</v>
      </c>
      <c r="AO59" s="8">
        <v>4202016</v>
      </c>
      <c r="AP59" t="s">
        <v>242</v>
      </c>
      <c r="AQ59" s="8">
        <v>2719006</v>
      </c>
      <c r="AR59" s="9">
        <f t="shared" si="5"/>
        <v>0.64707178649486341</v>
      </c>
    </row>
    <row r="60" spans="1:46" x14ac:dyDescent="0.3">
      <c r="A60" s="25">
        <v>1</v>
      </c>
      <c r="B60" s="49">
        <v>1</v>
      </c>
      <c r="C60" s="49" t="s">
        <v>111</v>
      </c>
      <c r="D60" s="51" t="s">
        <v>243</v>
      </c>
      <c r="E60" t="s">
        <v>244</v>
      </c>
      <c r="F60" t="s">
        <v>245</v>
      </c>
      <c r="G60" s="1">
        <v>2018</v>
      </c>
      <c r="H60" s="3">
        <v>43394</v>
      </c>
      <c r="I60" s="4" t="str">
        <f t="shared" si="6"/>
        <v>1</v>
      </c>
      <c r="J60" s="1">
        <v>1</v>
      </c>
      <c r="K60" s="1" t="s">
        <v>68</v>
      </c>
      <c r="L60" s="1">
        <v>1</v>
      </c>
      <c r="M60" s="1">
        <v>1</v>
      </c>
      <c r="N60" s="1">
        <v>1</v>
      </c>
      <c r="O60" s="1"/>
      <c r="P60" s="1"/>
      <c r="Q60" s="1"/>
      <c r="R60" s="1"/>
      <c r="S60" s="1"/>
      <c r="T60" s="1">
        <v>0</v>
      </c>
      <c r="U60" s="1">
        <v>0</v>
      </c>
      <c r="V60" s="1">
        <v>0</v>
      </c>
      <c r="W60" s="1">
        <v>15</v>
      </c>
      <c r="X60" s="1">
        <v>60</v>
      </c>
      <c r="Y60" s="1" t="s">
        <v>64</v>
      </c>
      <c r="Z60" t="s">
        <v>49</v>
      </c>
      <c r="AA60" s="6">
        <v>0.05</v>
      </c>
      <c r="AB60" s="1">
        <v>0</v>
      </c>
      <c r="AC60" s="1">
        <v>1</v>
      </c>
      <c r="AD60" s="1">
        <v>0</v>
      </c>
      <c r="AE60" s="1">
        <v>0</v>
      </c>
      <c r="AF60" s="1">
        <v>1</v>
      </c>
      <c r="AG60" s="10">
        <v>5</v>
      </c>
      <c r="AH60" s="1">
        <v>8</v>
      </c>
      <c r="AI60" s="1">
        <v>332</v>
      </c>
      <c r="AJ60" s="6">
        <v>1</v>
      </c>
      <c r="AK60" s="1">
        <v>7351</v>
      </c>
      <c r="AL60" s="1">
        <v>2007</v>
      </c>
      <c r="AM60" s="1">
        <v>332</v>
      </c>
      <c r="AN60" s="1">
        <v>25</v>
      </c>
      <c r="AO60" s="8">
        <v>13511214</v>
      </c>
      <c r="AP60" t="s">
        <v>137</v>
      </c>
      <c r="AQ60" s="8">
        <v>7444628</v>
      </c>
      <c r="AR60" s="12">
        <f t="shared" si="5"/>
        <v>0.5509962317227749</v>
      </c>
      <c r="AS60" t="s">
        <v>246</v>
      </c>
    </row>
    <row r="61" spans="1:46" x14ac:dyDescent="0.3">
      <c r="A61" s="25">
        <v>1</v>
      </c>
      <c r="B61" s="49">
        <v>1</v>
      </c>
      <c r="C61" s="49" t="s">
        <v>111</v>
      </c>
      <c r="D61" s="51" t="s">
        <v>243</v>
      </c>
      <c r="E61" t="s">
        <v>247</v>
      </c>
      <c r="F61" t="s">
        <v>245</v>
      </c>
      <c r="G61" s="1">
        <v>2018</v>
      </c>
      <c r="H61" s="3">
        <v>43394</v>
      </c>
      <c r="I61" s="4" t="str">
        <f t="shared" si="6"/>
        <v>1</v>
      </c>
      <c r="J61" s="1">
        <v>1</v>
      </c>
      <c r="K61" s="1" t="s">
        <v>68</v>
      </c>
      <c r="L61" s="1">
        <v>1</v>
      </c>
      <c r="M61" s="1">
        <v>1</v>
      </c>
      <c r="N61" s="1">
        <v>1</v>
      </c>
      <c r="O61" s="1"/>
      <c r="P61" s="1"/>
      <c r="Q61" s="1"/>
      <c r="R61" s="1"/>
      <c r="S61" s="1"/>
      <c r="T61" s="1">
        <v>0</v>
      </c>
      <c r="U61" s="1">
        <v>0</v>
      </c>
      <c r="V61" s="1">
        <v>0</v>
      </c>
      <c r="W61" s="1">
        <v>15</v>
      </c>
      <c r="X61" s="1">
        <v>15</v>
      </c>
      <c r="Y61" s="1" t="s">
        <v>47</v>
      </c>
      <c r="AA61" s="1"/>
      <c r="AB61" s="1"/>
      <c r="AC61" s="1">
        <v>1</v>
      </c>
      <c r="AD61" s="1">
        <v>0</v>
      </c>
      <c r="AE61" s="1">
        <v>0</v>
      </c>
      <c r="AF61" s="1">
        <v>1</v>
      </c>
      <c r="AG61" s="1">
        <v>1</v>
      </c>
      <c r="AH61" s="1">
        <v>1</v>
      </c>
      <c r="AI61" s="1">
        <v>2145</v>
      </c>
      <c r="AJ61" s="6">
        <v>1</v>
      </c>
      <c r="AK61" s="1">
        <v>32173</v>
      </c>
      <c r="AL61" s="1">
        <v>9976</v>
      </c>
      <c r="AM61" s="1">
        <v>2147</v>
      </c>
      <c r="AN61" s="1">
        <v>273</v>
      </c>
      <c r="AO61" s="8">
        <v>16604682</v>
      </c>
      <c r="AP61" t="s">
        <v>137</v>
      </c>
      <c r="AQ61" s="8">
        <v>9107999</v>
      </c>
      <c r="AR61" s="12">
        <f t="shared" si="5"/>
        <v>0.54851992949940265</v>
      </c>
      <c r="AS61" t="s">
        <v>248</v>
      </c>
    </row>
    <row r="62" spans="1:46" x14ac:dyDescent="0.3">
      <c r="A62" s="25">
        <v>1</v>
      </c>
      <c r="B62" s="49">
        <v>1</v>
      </c>
      <c r="C62" s="48" t="s">
        <v>53</v>
      </c>
      <c r="D62" s="51" t="s">
        <v>249</v>
      </c>
      <c r="E62" t="s">
        <v>250</v>
      </c>
      <c r="F62" t="s">
        <v>251</v>
      </c>
      <c r="G62" s="1">
        <v>2017</v>
      </c>
      <c r="H62" s="3">
        <v>43009</v>
      </c>
      <c r="I62" s="4" t="str">
        <f t="shared" si="6"/>
        <v>1</v>
      </c>
      <c r="J62" s="1">
        <v>1</v>
      </c>
      <c r="K62" s="1" t="s">
        <v>48</v>
      </c>
      <c r="L62" s="1">
        <v>1</v>
      </c>
      <c r="M62" t="s">
        <v>150</v>
      </c>
      <c r="N62" s="1">
        <v>1</v>
      </c>
      <c r="O62" s="1"/>
      <c r="P62" s="1"/>
      <c r="Q62" s="1"/>
      <c r="R62" s="1"/>
      <c r="S62" s="1"/>
      <c r="T62" s="1">
        <v>0</v>
      </c>
      <c r="U62" s="1">
        <v>0</v>
      </c>
      <c r="V62" s="1">
        <v>0</v>
      </c>
      <c r="W62" s="1">
        <v>15</v>
      </c>
      <c r="X62" s="1">
        <v>123</v>
      </c>
      <c r="Y62" s="1" t="s">
        <v>48</v>
      </c>
      <c r="Z62" t="s">
        <v>49</v>
      </c>
      <c r="AA62" s="1">
        <v>0</v>
      </c>
      <c r="AB62" s="1">
        <v>0</v>
      </c>
      <c r="AC62" s="1">
        <v>1</v>
      </c>
      <c r="AD62" s="1">
        <v>0</v>
      </c>
      <c r="AE62" s="1">
        <v>0</v>
      </c>
      <c r="AF62" s="25">
        <v>0</v>
      </c>
      <c r="AG62" s="25"/>
      <c r="AH62" s="43"/>
      <c r="AI62" s="1">
        <v>308</v>
      </c>
      <c r="AJ62" s="6">
        <v>1</v>
      </c>
      <c r="AK62" s="1">
        <v>9552</v>
      </c>
      <c r="AL62" s="1">
        <v>2209</v>
      </c>
      <c r="AM62" s="1">
        <v>308</v>
      </c>
      <c r="AN62" s="1">
        <v>32</v>
      </c>
      <c r="AO62" s="8">
        <v>9411442</v>
      </c>
      <c r="AP62" t="s">
        <v>137</v>
      </c>
      <c r="AQ62" s="8">
        <v>5172807</v>
      </c>
      <c r="AR62" s="12">
        <f t="shared" si="5"/>
        <v>0.54962958917453886</v>
      </c>
      <c r="AS62" t="s">
        <v>252</v>
      </c>
    </row>
    <row r="63" spans="1:46" x14ac:dyDescent="0.3">
      <c r="A63" s="25">
        <v>1</v>
      </c>
      <c r="B63" s="49">
        <v>1</v>
      </c>
      <c r="C63" s="48" t="s">
        <v>53</v>
      </c>
      <c r="D63" s="51" t="s">
        <v>249</v>
      </c>
      <c r="E63" t="s">
        <v>253</v>
      </c>
      <c r="F63" t="s">
        <v>254</v>
      </c>
      <c r="G63" s="1">
        <v>2017</v>
      </c>
      <c r="H63" s="3">
        <v>43009</v>
      </c>
      <c r="I63" s="4" t="str">
        <f t="shared" si="6"/>
        <v>1</v>
      </c>
      <c r="J63" s="1">
        <v>1</v>
      </c>
      <c r="K63" s="1" t="s">
        <v>47</v>
      </c>
      <c r="L63" s="1">
        <v>1</v>
      </c>
      <c r="M63" t="s">
        <v>150</v>
      </c>
      <c r="N63" s="1">
        <v>1</v>
      </c>
      <c r="O63" s="1"/>
      <c r="P63" s="1"/>
      <c r="Q63" s="1"/>
      <c r="R63" s="1"/>
      <c r="S63" s="1"/>
      <c r="T63" s="1">
        <v>0</v>
      </c>
      <c r="U63" s="1">
        <v>0</v>
      </c>
      <c r="V63" s="1">
        <v>0</v>
      </c>
      <c r="W63" s="1">
        <v>7</v>
      </c>
      <c r="X63" s="1">
        <v>21</v>
      </c>
      <c r="Y63" s="1" t="s">
        <v>48</v>
      </c>
      <c r="Z63" t="s">
        <v>49</v>
      </c>
      <c r="AA63" s="1">
        <v>0</v>
      </c>
      <c r="AB63" s="1">
        <v>0</v>
      </c>
      <c r="AC63" s="1">
        <v>1</v>
      </c>
      <c r="AD63" s="1">
        <v>0</v>
      </c>
      <c r="AE63" s="1">
        <v>0</v>
      </c>
      <c r="AF63" s="37">
        <v>0</v>
      </c>
      <c r="AG63" s="37"/>
      <c r="AH63" s="37"/>
      <c r="AI63" s="1">
        <v>3092</v>
      </c>
      <c r="AJ63" s="6">
        <v>1</v>
      </c>
      <c r="AK63" s="1">
        <v>27019</v>
      </c>
      <c r="AL63" s="1">
        <v>2498</v>
      </c>
      <c r="AM63" s="1">
        <v>3092</v>
      </c>
      <c r="AN63" s="1"/>
      <c r="AO63" s="23">
        <v>9410569</v>
      </c>
      <c r="AP63" t="s">
        <v>137</v>
      </c>
      <c r="AQ63" s="8">
        <v>5171445</v>
      </c>
      <c r="AR63" s="12">
        <f t="shared" si="5"/>
        <v>0.549535846344679</v>
      </c>
      <c r="AS63" t="s">
        <v>252</v>
      </c>
    </row>
    <row r="64" spans="1:46" x14ac:dyDescent="0.3">
      <c r="A64" s="25">
        <v>1</v>
      </c>
      <c r="B64" s="49">
        <v>1</v>
      </c>
      <c r="C64" s="48" t="s">
        <v>43</v>
      </c>
      <c r="D64" s="51" t="s">
        <v>255</v>
      </c>
      <c r="F64" t="s">
        <v>256</v>
      </c>
      <c r="G64" s="1">
        <v>2016</v>
      </c>
      <c r="H64" s="3">
        <v>42526</v>
      </c>
      <c r="I64" s="4" t="str">
        <f t="shared" si="6"/>
        <v>1</v>
      </c>
      <c r="J64" s="1">
        <v>1</v>
      </c>
      <c r="K64" s="1" t="s">
        <v>47</v>
      </c>
      <c r="L64" s="1">
        <v>1</v>
      </c>
      <c r="M64" s="1">
        <v>1</v>
      </c>
      <c r="N64" s="1"/>
      <c r="O64" s="1"/>
      <c r="P64" s="1"/>
      <c r="Q64" s="1"/>
      <c r="R64" s="1"/>
      <c r="S64" s="1"/>
      <c r="T64" s="1">
        <v>1</v>
      </c>
      <c r="U64" s="1">
        <v>0</v>
      </c>
      <c r="V64" s="1">
        <v>0</v>
      </c>
      <c r="W64" s="1">
        <v>9</v>
      </c>
      <c r="X64" s="1">
        <v>31</v>
      </c>
      <c r="Y64" s="1" t="s">
        <v>48</v>
      </c>
      <c r="Z64" t="s">
        <v>57</v>
      </c>
      <c r="AA64" s="6">
        <v>0.05</v>
      </c>
      <c r="AB64" s="1">
        <v>0</v>
      </c>
      <c r="AC64" s="1">
        <v>1</v>
      </c>
      <c r="AD64" s="1">
        <v>0</v>
      </c>
      <c r="AE64" s="1">
        <v>0</v>
      </c>
      <c r="AF64" s="37">
        <v>0</v>
      </c>
      <c r="AG64" s="37"/>
      <c r="AH64" s="37"/>
      <c r="AI64" s="16">
        <v>3187</v>
      </c>
      <c r="AJ64" s="6">
        <v>1</v>
      </c>
      <c r="AK64" s="1">
        <v>40220</v>
      </c>
      <c r="AL64" s="1">
        <v>4960</v>
      </c>
      <c r="AM64" s="1">
        <v>3187</v>
      </c>
      <c r="AN64" s="1">
        <v>145</v>
      </c>
      <c r="AO64" s="23">
        <v>18462462</v>
      </c>
      <c r="AP64" t="s">
        <v>257</v>
      </c>
      <c r="AQ64" s="8">
        <v>8893672</v>
      </c>
      <c r="AR64" s="12">
        <f t="shared" si="5"/>
        <v>0.48171646880031493</v>
      </c>
      <c r="AS64" t="s">
        <v>258</v>
      </c>
      <c r="AT64" t="s">
        <v>259</v>
      </c>
    </row>
    <row r="65" spans="1:46" x14ac:dyDescent="0.3">
      <c r="A65" s="25">
        <v>1</v>
      </c>
      <c r="B65" s="49">
        <v>0</v>
      </c>
      <c r="C65" s="48" t="s">
        <v>43</v>
      </c>
      <c r="D65" s="52" t="s">
        <v>260</v>
      </c>
      <c r="F65" t="s">
        <v>261</v>
      </c>
      <c r="G65" s="1">
        <v>2016</v>
      </c>
      <c r="H65" s="3">
        <v>42484</v>
      </c>
      <c r="I65" s="15" t="str">
        <f t="shared" si="6"/>
        <v>1</v>
      </c>
      <c r="J65" s="1">
        <v>0</v>
      </c>
      <c r="K65" s="1"/>
      <c r="L65" s="1"/>
      <c r="N65" s="1">
        <v>1</v>
      </c>
      <c r="O65" s="1"/>
      <c r="P65" s="16">
        <v>1</v>
      </c>
      <c r="Q65" s="1"/>
      <c r="R65" s="1"/>
      <c r="S65" s="1"/>
      <c r="T65" s="1">
        <v>1</v>
      </c>
      <c r="U65" s="1">
        <v>0</v>
      </c>
      <c r="V65" s="1">
        <v>0</v>
      </c>
      <c r="W65" s="1">
        <v>19</v>
      </c>
      <c r="X65" s="1">
        <v>110</v>
      </c>
      <c r="Y65" s="1" t="s">
        <v>48</v>
      </c>
      <c r="Z65" t="s">
        <v>49</v>
      </c>
      <c r="AA65" s="6">
        <v>0.05</v>
      </c>
      <c r="AB65" s="16">
        <v>0</v>
      </c>
      <c r="AC65" s="1">
        <v>1</v>
      </c>
      <c r="AD65" s="1">
        <v>0</v>
      </c>
      <c r="AE65" s="1">
        <v>0</v>
      </c>
      <c r="AF65" s="37">
        <v>0</v>
      </c>
      <c r="AG65" s="37"/>
      <c r="AH65" s="37"/>
      <c r="AI65" s="1">
        <v>145</v>
      </c>
      <c r="AJ65" s="30">
        <v>0.89600000000000002</v>
      </c>
      <c r="AK65" s="1">
        <v>5762</v>
      </c>
      <c r="AL65" s="1">
        <v>1788</v>
      </c>
      <c r="AM65" s="1">
        <v>145</v>
      </c>
      <c r="AN65" s="1">
        <v>10</v>
      </c>
      <c r="AO65" s="23">
        <v>6585573</v>
      </c>
      <c r="AP65" t="s">
        <v>236</v>
      </c>
      <c r="AQ65" s="8">
        <v>3715254</v>
      </c>
      <c r="AR65" s="12">
        <f t="shared" si="5"/>
        <v>0.56415045433404198</v>
      </c>
      <c r="AS65" t="s">
        <v>262</v>
      </c>
    </row>
    <row r="66" spans="1:46" x14ac:dyDescent="0.3">
      <c r="A66" s="25">
        <v>1</v>
      </c>
      <c r="B66" s="49">
        <v>1</v>
      </c>
      <c r="C66" s="49" t="s">
        <v>111</v>
      </c>
      <c r="D66" s="52" t="s">
        <v>263</v>
      </c>
      <c r="F66" t="s">
        <v>113</v>
      </c>
      <c r="G66" s="1">
        <v>2018</v>
      </c>
      <c r="H66" s="3">
        <v>43414</v>
      </c>
      <c r="I66" s="15" t="str">
        <f t="shared" si="6"/>
        <v>0</v>
      </c>
      <c r="J66" s="1">
        <v>1</v>
      </c>
      <c r="K66" s="16" t="s">
        <v>47</v>
      </c>
      <c r="L66" s="16">
        <v>1</v>
      </c>
      <c r="M66" s="1"/>
      <c r="N66" s="1"/>
      <c r="O66" s="1"/>
      <c r="T66" s="16">
        <v>0</v>
      </c>
      <c r="U66" s="16">
        <v>0</v>
      </c>
      <c r="V66" s="1">
        <v>0</v>
      </c>
      <c r="W66" s="1">
        <v>3</v>
      </c>
      <c r="X66" s="1">
        <v>45</v>
      </c>
      <c r="Y66" s="1" t="s">
        <v>171</v>
      </c>
      <c r="AC66" s="1" t="s">
        <v>115</v>
      </c>
      <c r="AD66" s="1">
        <v>0</v>
      </c>
      <c r="AE66" s="1">
        <v>0</v>
      </c>
      <c r="AF66" s="1">
        <v>1</v>
      </c>
      <c r="AG66" s="1">
        <v>1</v>
      </c>
      <c r="AH66" s="1">
        <v>12</v>
      </c>
      <c r="AI66" s="4">
        <v>2919</v>
      </c>
      <c r="AJ66" s="6">
        <v>1</v>
      </c>
      <c r="AK66" s="1">
        <v>20686</v>
      </c>
      <c r="AL66" s="1">
        <v>5404</v>
      </c>
      <c r="AM66" s="1">
        <v>2919</v>
      </c>
      <c r="AN66" s="1">
        <v>740</v>
      </c>
      <c r="AO66" s="8">
        <v>4494400</v>
      </c>
      <c r="AP66" t="s">
        <v>264</v>
      </c>
      <c r="AQ66" s="8">
        <v>2187735</v>
      </c>
      <c r="AR66" s="12">
        <f t="shared" si="5"/>
        <v>0.48676909042363831</v>
      </c>
      <c r="AS66" t="s">
        <v>265</v>
      </c>
      <c r="AT66" t="s">
        <v>266</v>
      </c>
    </row>
    <row r="67" spans="1:46" x14ac:dyDescent="0.3">
      <c r="A67" s="25">
        <v>1</v>
      </c>
      <c r="B67" s="49">
        <v>1</v>
      </c>
      <c r="C67" s="48" t="s">
        <v>43</v>
      </c>
      <c r="D67" s="51" t="s">
        <v>267</v>
      </c>
      <c r="E67" t="s">
        <v>216</v>
      </c>
      <c r="F67" t="s">
        <v>268</v>
      </c>
      <c r="G67" s="1">
        <v>2018</v>
      </c>
      <c r="H67" s="3">
        <v>43422</v>
      </c>
      <c r="I67" s="4" t="str">
        <f t="shared" si="6"/>
        <v>1</v>
      </c>
      <c r="J67" s="1">
        <v>1</v>
      </c>
      <c r="K67" s="1" t="s">
        <v>68</v>
      </c>
      <c r="L67" s="1">
        <v>1</v>
      </c>
      <c r="O67" s="1"/>
      <c r="P67" s="1"/>
      <c r="R67" s="1"/>
      <c r="S67" s="1"/>
      <c r="T67" s="1">
        <v>0</v>
      </c>
      <c r="U67" s="1">
        <v>1</v>
      </c>
      <c r="V67" s="1">
        <v>0</v>
      </c>
      <c r="W67" s="1">
        <v>12</v>
      </c>
      <c r="X67" s="1">
        <v>45</v>
      </c>
      <c r="Y67" s="1" t="s">
        <v>64</v>
      </c>
      <c r="Z67" t="s">
        <v>49</v>
      </c>
      <c r="AA67" s="1">
        <v>0</v>
      </c>
      <c r="AB67" s="1">
        <v>0</v>
      </c>
      <c r="AC67" s="1">
        <v>1</v>
      </c>
      <c r="AD67" s="1">
        <v>0</v>
      </c>
      <c r="AE67" s="1">
        <v>0</v>
      </c>
      <c r="AF67" s="37">
        <v>1</v>
      </c>
      <c r="AG67" s="37">
        <v>1</v>
      </c>
      <c r="AH67" s="37">
        <v>5</v>
      </c>
      <c r="AI67" s="1">
        <v>147</v>
      </c>
      <c r="AJ67" s="14">
        <v>1</v>
      </c>
      <c r="AK67" s="1">
        <v>2768</v>
      </c>
      <c r="AL67" s="1">
        <v>974</v>
      </c>
      <c r="AM67" s="1">
        <v>147</v>
      </c>
      <c r="AN67" s="1">
        <v>14</v>
      </c>
      <c r="AO67" s="8">
        <v>1613870</v>
      </c>
      <c r="AP67" t="s">
        <v>269</v>
      </c>
      <c r="AQ67" s="8">
        <v>817526</v>
      </c>
      <c r="AR67" s="12">
        <f t="shared" si="5"/>
        <v>0.50656248644562452</v>
      </c>
      <c r="AS67" t="s">
        <v>270</v>
      </c>
      <c r="AT67" t="s">
        <v>271</v>
      </c>
    </row>
    <row r="68" spans="1:46" x14ac:dyDescent="0.3">
      <c r="A68" s="25">
        <v>1</v>
      </c>
      <c r="B68" s="49">
        <v>1</v>
      </c>
      <c r="C68" s="48" t="s">
        <v>43</v>
      </c>
      <c r="D68" s="51" t="s">
        <v>267</v>
      </c>
      <c r="E68" t="s">
        <v>214</v>
      </c>
      <c r="F68" t="s">
        <v>268</v>
      </c>
      <c r="G68" s="1">
        <v>2018</v>
      </c>
      <c r="H68" s="3">
        <v>43422</v>
      </c>
      <c r="I68" s="4" t="str">
        <f t="shared" si="6"/>
        <v>1</v>
      </c>
      <c r="J68" s="1">
        <v>1</v>
      </c>
      <c r="K68" s="1" t="s">
        <v>68</v>
      </c>
      <c r="L68" s="1">
        <v>1</v>
      </c>
      <c r="O68" s="1"/>
      <c r="P68" s="1"/>
      <c r="R68" s="1"/>
      <c r="S68" s="1"/>
      <c r="T68" s="1">
        <v>0</v>
      </c>
      <c r="U68" s="1">
        <v>1</v>
      </c>
      <c r="V68" s="1">
        <v>0</v>
      </c>
      <c r="W68" s="1">
        <v>7</v>
      </c>
      <c r="X68" s="1">
        <v>11</v>
      </c>
      <c r="Y68" s="1" t="s">
        <v>272</v>
      </c>
      <c r="AA68" s="1"/>
      <c r="AB68" s="1"/>
      <c r="AC68" s="1" t="s">
        <v>273</v>
      </c>
      <c r="AD68" s="1"/>
      <c r="AE68" s="1"/>
      <c r="AF68" s="37">
        <v>0.5</v>
      </c>
      <c r="AG68" s="37">
        <v>1</v>
      </c>
      <c r="AH68" s="37">
        <v>11</v>
      </c>
      <c r="AI68" s="1">
        <v>65</v>
      </c>
      <c r="AJ68" s="14">
        <v>1</v>
      </c>
      <c r="AK68" s="1">
        <v>594</v>
      </c>
      <c r="AL68" s="1">
        <v>136</v>
      </c>
      <c r="AM68" s="1">
        <v>65</v>
      </c>
      <c r="AN68" s="1">
        <v>8</v>
      </c>
      <c r="AO68" s="8">
        <v>87414</v>
      </c>
      <c r="AP68" t="s">
        <v>269</v>
      </c>
      <c r="AQ68" s="8">
        <v>53123</v>
      </c>
      <c r="AR68" s="12">
        <f t="shared" si="5"/>
        <v>0.60771729928844354</v>
      </c>
      <c r="AS68" t="s">
        <v>270</v>
      </c>
      <c r="AT68" t="s">
        <v>271</v>
      </c>
    </row>
    <row r="69" spans="1:46" x14ac:dyDescent="0.3">
      <c r="A69" s="25">
        <v>1</v>
      </c>
      <c r="B69" s="49">
        <v>1</v>
      </c>
      <c r="C69" s="48" t="s">
        <v>53</v>
      </c>
      <c r="D69" s="51" t="s">
        <v>274</v>
      </c>
      <c r="E69" t="s">
        <v>275</v>
      </c>
      <c r="F69" t="s">
        <v>276</v>
      </c>
      <c r="G69" s="1">
        <v>2019</v>
      </c>
      <c r="H69" s="3">
        <v>43611</v>
      </c>
      <c r="I69" s="4" t="str">
        <f t="shared" si="6"/>
        <v>1</v>
      </c>
      <c r="J69" s="1">
        <v>0</v>
      </c>
      <c r="K69" s="1"/>
      <c r="L69" s="1"/>
      <c r="M69" s="16"/>
      <c r="N69" s="16">
        <v>1</v>
      </c>
      <c r="O69" s="1">
        <v>1</v>
      </c>
      <c r="P69" s="1"/>
      <c r="Q69" s="1"/>
      <c r="R69" s="1"/>
      <c r="S69" s="1"/>
      <c r="T69" s="1">
        <v>1</v>
      </c>
      <c r="U69" s="1">
        <v>1</v>
      </c>
      <c r="V69" s="1">
        <v>0</v>
      </c>
      <c r="W69" s="1">
        <v>7</v>
      </c>
      <c r="X69" s="1">
        <v>57</v>
      </c>
      <c r="Y69" s="1" t="s">
        <v>48</v>
      </c>
      <c r="Z69" t="s">
        <v>49</v>
      </c>
      <c r="AA69" s="6">
        <v>0.05</v>
      </c>
      <c r="AB69" s="1">
        <v>0</v>
      </c>
      <c r="AC69" s="16">
        <v>1</v>
      </c>
      <c r="AD69" s="1">
        <v>0</v>
      </c>
      <c r="AE69" s="1">
        <v>0</v>
      </c>
      <c r="AF69" s="1">
        <v>0</v>
      </c>
      <c r="AG69" s="1"/>
      <c r="AH69" s="1"/>
      <c r="AI69" s="1">
        <v>5288</v>
      </c>
      <c r="AJ69" s="14">
        <v>1</v>
      </c>
      <c r="AK69" s="16">
        <v>55863</v>
      </c>
      <c r="AL69" s="16">
        <v>23960</v>
      </c>
      <c r="AM69" s="16">
        <v>5288</v>
      </c>
      <c r="AN69" s="16">
        <v>1756</v>
      </c>
      <c r="AO69" s="8">
        <v>34797829</v>
      </c>
      <c r="AP69" s="8" t="s">
        <v>277</v>
      </c>
      <c r="AQ69" s="8">
        <v>22642531</v>
      </c>
      <c r="AR69" s="12">
        <f t="shared" si="5"/>
        <v>0.65068803573924106</v>
      </c>
      <c r="AS69" t="s">
        <v>278</v>
      </c>
      <c r="AT69" s="32" t="s">
        <v>279</v>
      </c>
    </row>
    <row r="70" spans="1:46" x14ac:dyDescent="0.3">
      <c r="A70" s="25">
        <v>1</v>
      </c>
      <c r="B70" s="49">
        <v>1</v>
      </c>
      <c r="C70" s="48" t="s">
        <v>53</v>
      </c>
      <c r="D70" s="51" t="s">
        <v>274</v>
      </c>
      <c r="E70" t="s">
        <v>280</v>
      </c>
      <c r="F70" t="s">
        <v>276</v>
      </c>
      <c r="G70" s="1">
        <v>2019</v>
      </c>
      <c r="H70" s="3">
        <v>43611</v>
      </c>
      <c r="I70" s="4" t="str">
        <f t="shared" si="6"/>
        <v>1</v>
      </c>
      <c r="J70" s="1">
        <v>0</v>
      </c>
      <c r="K70" s="1"/>
      <c r="L70" s="1"/>
      <c r="M70" s="16"/>
      <c r="N70" s="16">
        <v>1</v>
      </c>
      <c r="O70" s="1">
        <v>1</v>
      </c>
      <c r="P70" s="1"/>
      <c r="Q70" s="1"/>
      <c r="R70" s="1"/>
      <c r="S70" s="1"/>
      <c r="T70" s="1">
        <v>1</v>
      </c>
      <c r="U70" s="1">
        <v>1</v>
      </c>
      <c r="V70" s="1">
        <v>0</v>
      </c>
      <c r="W70" s="1">
        <v>3</v>
      </c>
      <c r="X70" s="1">
        <v>5</v>
      </c>
      <c r="Y70" s="1" t="s">
        <v>281</v>
      </c>
      <c r="AA70" s="6"/>
      <c r="AB70" s="1"/>
      <c r="AC70" s="1" t="s">
        <v>282</v>
      </c>
      <c r="AD70" s="1">
        <v>1</v>
      </c>
      <c r="AE70" s="1">
        <v>0</v>
      </c>
      <c r="AF70" s="1">
        <v>0</v>
      </c>
      <c r="AG70" s="1"/>
      <c r="AH70" s="1"/>
      <c r="AI70" s="1">
        <v>2732</v>
      </c>
      <c r="AJ70" s="14">
        <v>1</v>
      </c>
      <c r="AK70" s="16">
        <v>11148</v>
      </c>
      <c r="AL70" s="13"/>
      <c r="AM70" s="16">
        <v>2732</v>
      </c>
      <c r="AN70" s="23"/>
      <c r="AO70" s="8">
        <v>282263</v>
      </c>
      <c r="AP70" s="8" t="s">
        <v>277</v>
      </c>
      <c r="AQ70" s="8">
        <v>231355</v>
      </c>
      <c r="AR70" s="12">
        <f t="shared" si="5"/>
        <v>0.81964338223571631</v>
      </c>
      <c r="AS70" t="s">
        <v>278</v>
      </c>
    </row>
    <row r="71" spans="1:46" x14ac:dyDescent="0.3">
      <c r="A71" s="25">
        <v>1</v>
      </c>
      <c r="B71" s="49">
        <v>1</v>
      </c>
      <c r="C71" s="48" t="s">
        <v>53</v>
      </c>
      <c r="D71" s="51" t="s">
        <v>274</v>
      </c>
      <c r="E71" t="s">
        <v>283</v>
      </c>
      <c r="F71" t="s">
        <v>276</v>
      </c>
      <c r="G71" s="1">
        <v>2019</v>
      </c>
      <c r="H71" s="3">
        <v>43611</v>
      </c>
      <c r="I71" s="4" t="str">
        <f t="shared" si="6"/>
        <v>1</v>
      </c>
      <c r="J71" s="1">
        <v>1</v>
      </c>
      <c r="K71" s="1" t="s">
        <v>47</v>
      </c>
      <c r="L71" s="1">
        <v>0</v>
      </c>
      <c r="M71" s="16"/>
      <c r="N71" s="16">
        <v>1</v>
      </c>
      <c r="O71" s="1">
        <v>1</v>
      </c>
      <c r="P71" s="1"/>
      <c r="Q71" s="1"/>
      <c r="R71" s="1"/>
      <c r="S71" s="1"/>
      <c r="T71" s="1">
        <v>1</v>
      </c>
      <c r="U71" s="16">
        <v>1</v>
      </c>
      <c r="V71" s="1">
        <v>0</v>
      </c>
      <c r="W71" s="16"/>
      <c r="X71" s="16"/>
      <c r="Y71" s="16"/>
      <c r="AB71" s="1"/>
      <c r="AC71" s="1"/>
      <c r="AD71" s="1"/>
      <c r="AE71" s="1"/>
      <c r="AI71" s="1">
        <v>111</v>
      </c>
      <c r="AJ71" s="14">
        <v>1</v>
      </c>
      <c r="AK71" s="16">
        <v>0</v>
      </c>
      <c r="AL71" s="13"/>
      <c r="AM71" s="16">
        <v>111</v>
      </c>
      <c r="AN71" s="23"/>
      <c r="AO71" s="8">
        <v>3540</v>
      </c>
      <c r="AP71" s="8" t="s">
        <v>277</v>
      </c>
      <c r="AQ71" s="8">
        <v>2941</v>
      </c>
      <c r="AR71" s="12">
        <f t="shared" si="5"/>
        <v>0.83079096045197742</v>
      </c>
      <c r="AS71" t="s">
        <v>284</v>
      </c>
      <c r="AT71" t="s">
        <v>285</v>
      </c>
    </row>
    <row r="72" spans="1:46" x14ac:dyDescent="0.3">
      <c r="A72" s="25">
        <v>1</v>
      </c>
      <c r="B72" s="49">
        <v>1</v>
      </c>
      <c r="C72" s="49" t="s">
        <v>117</v>
      </c>
      <c r="D72" s="51" t="s">
        <v>286</v>
      </c>
      <c r="F72" t="s">
        <v>119</v>
      </c>
      <c r="G72" s="1">
        <v>2018</v>
      </c>
      <c r="H72" s="3">
        <v>43352</v>
      </c>
      <c r="I72" s="4" t="str">
        <f t="shared" si="6"/>
        <v>1</v>
      </c>
      <c r="J72" s="1">
        <v>0</v>
      </c>
      <c r="M72" s="1"/>
      <c r="N72" s="16">
        <v>1</v>
      </c>
      <c r="O72" s="1"/>
      <c r="P72" s="1">
        <v>1</v>
      </c>
      <c r="S72" s="1"/>
      <c r="T72" s="1">
        <v>1</v>
      </c>
      <c r="U72" s="1">
        <v>1</v>
      </c>
      <c r="V72" s="1">
        <v>0</v>
      </c>
      <c r="W72" s="1">
        <v>21</v>
      </c>
      <c r="X72" s="16">
        <v>101</v>
      </c>
      <c r="Y72" s="1" t="s">
        <v>64</v>
      </c>
      <c r="Z72" t="s">
        <v>287</v>
      </c>
      <c r="AA72" s="6">
        <v>0.02</v>
      </c>
      <c r="AB72" s="1">
        <v>0</v>
      </c>
      <c r="AC72" s="1">
        <v>1</v>
      </c>
      <c r="AD72" s="1">
        <v>0</v>
      </c>
      <c r="AE72" s="1">
        <v>0</v>
      </c>
      <c r="AF72" s="1">
        <v>1</v>
      </c>
      <c r="AG72" s="1">
        <v>13</v>
      </c>
      <c r="AH72" s="16">
        <v>43</v>
      </c>
      <c r="AI72" s="1">
        <v>290</v>
      </c>
      <c r="AJ72" s="14">
        <v>1</v>
      </c>
      <c r="AK72" s="1">
        <v>12700</v>
      </c>
      <c r="AL72" s="1">
        <v>5499</v>
      </c>
      <c r="AN72" s="13"/>
      <c r="AO72" s="8">
        <v>7861590</v>
      </c>
      <c r="AP72" t="s">
        <v>288</v>
      </c>
      <c r="AQ72" s="8">
        <v>6613453</v>
      </c>
      <c r="AR72" s="12">
        <f t="shared" si="5"/>
        <v>0.84123606038981935</v>
      </c>
    </row>
    <row r="73" spans="1:46" x14ac:dyDescent="0.3">
      <c r="A73" s="25">
        <v>1</v>
      </c>
      <c r="B73" s="49">
        <v>0</v>
      </c>
      <c r="C73" s="48" t="s">
        <v>60</v>
      </c>
      <c r="D73" s="51" t="s">
        <v>289</v>
      </c>
      <c r="E73" t="s">
        <v>290</v>
      </c>
      <c r="F73" t="s">
        <v>291</v>
      </c>
      <c r="G73" s="1">
        <v>2018</v>
      </c>
      <c r="H73" s="1" t="s">
        <v>292</v>
      </c>
      <c r="I73" s="16"/>
      <c r="J73" s="1">
        <v>1</v>
      </c>
      <c r="K73" s="16"/>
      <c r="T73" s="1">
        <v>1</v>
      </c>
      <c r="U73" s="1">
        <v>1</v>
      </c>
      <c r="V73" s="1">
        <v>0</v>
      </c>
      <c r="W73" s="1">
        <v>28</v>
      </c>
      <c r="X73" s="1">
        <v>125</v>
      </c>
      <c r="Y73" s="1" t="s">
        <v>64</v>
      </c>
      <c r="AF73" s="1">
        <v>0</v>
      </c>
      <c r="AG73" s="13"/>
      <c r="AH73" s="13"/>
      <c r="AI73" s="1">
        <v>168</v>
      </c>
      <c r="AL73" s="44"/>
      <c r="AM73" s="1"/>
      <c r="AQ73" s="45"/>
      <c r="AR73" s="20">
        <v>0.40855000000000025</v>
      </c>
      <c r="AS73" s="13"/>
    </row>
    <row r="74" spans="1:46" x14ac:dyDescent="0.3">
      <c r="A74" s="25">
        <v>1</v>
      </c>
      <c r="B74" s="49">
        <v>0</v>
      </c>
      <c r="C74" s="48" t="s">
        <v>60</v>
      </c>
      <c r="D74" s="51" t="s">
        <v>289</v>
      </c>
      <c r="E74" t="s">
        <v>293</v>
      </c>
      <c r="F74" t="s">
        <v>294</v>
      </c>
      <c r="G74" s="1"/>
      <c r="H74" s="1" t="s">
        <v>295</v>
      </c>
      <c r="I74" s="16"/>
      <c r="J74" s="1">
        <v>1</v>
      </c>
      <c r="K74" s="16"/>
      <c r="T74" s="1">
        <v>1</v>
      </c>
      <c r="U74" s="1">
        <v>1</v>
      </c>
      <c r="V74" s="1">
        <v>0</v>
      </c>
      <c r="W74" s="1">
        <v>30</v>
      </c>
      <c r="X74" s="1">
        <v>80</v>
      </c>
      <c r="Y74" s="1" t="s">
        <v>64</v>
      </c>
      <c r="AF74" s="1">
        <v>0</v>
      </c>
      <c r="AI74" s="1">
        <v>351</v>
      </c>
      <c r="AL74" s="44"/>
      <c r="AM74" s="1"/>
      <c r="AQ74" s="45"/>
      <c r="AR74" s="20">
        <v>0.44729333333333343</v>
      </c>
      <c r="AS74" s="46"/>
    </row>
    <row r="75" spans="1:46" x14ac:dyDescent="0.3">
      <c r="A75" s="25">
        <v>1</v>
      </c>
      <c r="B75" s="49">
        <v>0</v>
      </c>
      <c r="C75" s="48" t="s">
        <v>60</v>
      </c>
      <c r="D75" s="51" t="s">
        <v>289</v>
      </c>
      <c r="E75" t="s">
        <v>296</v>
      </c>
      <c r="F75" t="s">
        <v>297</v>
      </c>
      <c r="G75" s="1">
        <v>2017</v>
      </c>
      <c r="H75" s="1" t="s">
        <v>298</v>
      </c>
      <c r="I75" s="16"/>
      <c r="J75" s="1">
        <v>1</v>
      </c>
      <c r="K75" s="16"/>
      <c r="T75" s="1">
        <v>1</v>
      </c>
      <c r="U75" s="1">
        <v>1</v>
      </c>
      <c r="V75" s="1">
        <v>0</v>
      </c>
      <c r="W75" s="1">
        <v>30</v>
      </c>
      <c r="X75" s="1">
        <v>48</v>
      </c>
      <c r="Y75" s="1" t="s">
        <v>64</v>
      </c>
      <c r="AF75" s="1">
        <v>0</v>
      </c>
      <c r="AI75" s="1">
        <v>83</v>
      </c>
      <c r="AL75" s="44"/>
      <c r="AM75" s="1"/>
      <c r="AQ75" s="45"/>
      <c r="AR75" s="20">
        <v>0.43135396825396832</v>
      </c>
      <c r="AS75" s="46"/>
    </row>
    <row r="76" spans="1:46" x14ac:dyDescent="0.3">
      <c r="A76" s="25">
        <v>1</v>
      </c>
      <c r="B76" s="49">
        <v>0</v>
      </c>
      <c r="C76" s="48" t="s">
        <v>60</v>
      </c>
      <c r="D76" s="51" t="s">
        <v>289</v>
      </c>
      <c r="E76" t="s">
        <v>299</v>
      </c>
      <c r="F76" t="s">
        <v>300</v>
      </c>
      <c r="G76" s="1"/>
      <c r="H76" s="1" t="s">
        <v>301</v>
      </c>
      <c r="I76" s="16"/>
      <c r="J76" s="1">
        <v>1</v>
      </c>
      <c r="K76" s="16"/>
      <c r="T76" s="1">
        <v>1</v>
      </c>
      <c r="U76" s="1">
        <v>1</v>
      </c>
      <c r="V76" s="1">
        <v>0</v>
      </c>
      <c r="W76" s="1" t="s">
        <v>302</v>
      </c>
      <c r="X76" s="1" t="s">
        <v>302</v>
      </c>
      <c r="Y76" s="1"/>
      <c r="AF76" s="1"/>
      <c r="AI76" s="1">
        <v>20</v>
      </c>
      <c r="AL76" s="44"/>
      <c r="AM76" s="1"/>
      <c r="AQ76" s="45"/>
      <c r="AR76" s="20">
        <v>0.39896666666666664</v>
      </c>
      <c r="AS76" s="46"/>
    </row>
    <row r="77" spans="1:46" x14ac:dyDescent="0.3">
      <c r="A77" s="25">
        <v>1</v>
      </c>
      <c r="B77" s="49">
        <v>0</v>
      </c>
      <c r="C77" s="48" t="s">
        <v>60</v>
      </c>
      <c r="D77" s="51" t="s">
        <v>289</v>
      </c>
      <c r="E77" t="s">
        <v>303</v>
      </c>
      <c r="F77" t="s">
        <v>63</v>
      </c>
      <c r="G77" s="1">
        <v>2018</v>
      </c>
      <c r="H77" s="1" t="s">
        <v>298</v>
      </c>
      <c r="I77" s="16"/>
      <c r="J77" s="1">
        <v>1</v>
      </c>
      <c r="K77" s="16"/>
      <c r="T77" s="1">
        <v>1</v>
      </c>
      <c r="U77" s="1">
        <v>1</v>
      </c>
      <c r="V77" s="1">
        <v>0</v>
      </c>
      <c r="W77" s="1" t="s">
        <v>302</v>
      </c>
      <c r="X77" s="1" t="s">
        <v>302</v>
      </c>
      <c r="Y77" s="1"/>
      <c r="AF77" s="1"/>
      <c r="AI77" s="1">
        <v>30</v>
      </c>
      <c r="AL77" s="44"/>
      <c r="AM77" s="1"/>
      <c r="AQ77" s="45"/>
      <c r="AR77" s="20">
        <v>0.33254800000000012</v>
      </c>
      <c r="AS77" s="46"/>
    </row>
    <row r="78" spans="1:46" x14ac:dyDescent="0.3">
      <c r="A78" s="25">
        <v>1</v>
      </c>
      <c r="B78" s="49">
        <v>0</v>
      </c>
      <c r="C78" s="48" t="s">
        <v>60</v>
      </c>
      <c r="D78" s="51" t="s">
        <v>289</v>
      </c>
      <c r="E78" t="s">
        <v>304</v>
      </c>
      <c r="F78" t="s">
        <v>297</v>
      </c>
      <c r="G78" s="1">
        <v>2016</v>
      </c>
      <c r="H78" s="1" t="s">
        <v>305</v>
      </c>
      <c r="I78" s="16"/>
      <c r="J78" s="1">
        <v>1</v>
      </c>
      <c r="K78" s="16"/>
      <c r="T78" s="1">
        <v>1</v>
      </c>
      <c r="U78" s="1">
        <v>1</v>
      </c>
      <c r="V78" s="1">
        <v>0</v>
      </c>
      <c r="W78" s="1" t="s">
        <v>302</v>
      </c>
      <c r="X78" s="1" t="s">
        <v>302</v>
      </c>
      <c r="Y78" s="1"/>
      <c r="AF78" s="1"/>
      <c r="AI78" s="1">
        <v>7</v>
      </c>
      <c r="AL78" s="44"/>
      <c r="AM78" s="1"/>
      <c r="AQ78" s="45"/>
      <c r="AR78" s="20">
        <v>0.63273333333333337</v>
      </c>
      <c r="AS78" s="46"/>
    </row>
    <row r="79" spans="1:46" x14ac:dyDescent="0.3">
      <c r="A79" s="25">
        <v>1</v>
      </c>
      <c r="B79" s="49">
        <v>0</v>
      </c>
      <c r="C79" s="48" t="s">
        <v>60</v>
      </c>
      <c r="D79" s="51" t="s">
        <v>289</v>
      </c>
      <c r="E79" t="s">
        <v>306</v>
      </c>
      <c r="F79" t="s">
        <v>63</v>
      </c>
      <c r="G79" s="1"/>
      <c r="H79" s="1" t="s">
        <v>305</v>
      </c>
      <c r="I79" s="16"/>
      <c r="J79" s="1">
        <v>1</v>
      </c>
      <c r="K79" s="16"/>
      <c r="T79" s="1">
        <v>1</v>
      </c>
      <c r="U79" s="1">
        <v>1</v>
      </c>
      <c r="V79" s="1">
        <v>0</v>
      </c>
      <c r="W79" s="1" t="s">
        <v>302</v>
      </c>
      <c r="X79" s="1" t="s">
        <v>302</v>
      </c>
      <c r="Y79" s="1"/>
      <c r="AF79" s="1"/>
      <c r="AI79" s="1">
        <v>11</v>
      </c>
      <c r="AL79" s="44"/>
      <c r="AM79" s="1"/>
      <c r="AQ79" s="45"/>
      <c r="AR79" s="20">
        <v>0.46750000000000003</v>
      </c>
      <c r="AS79" s="46"/>
    </row>
    <row r="80" spans="1:46" x14ac:dyDescent="0.3">
      <c r="A80" s="25">
        <v>1</v>
      </c>
      <c r="B80" s="49">
        <v>0</v>
      </c>
      <c r="C80" s="48" t="s">
        <v>60</v>
      </c>
      <c r="D80" s="51" t="s">
        <v>289</v>
      </c>
      <c r="E80" t="s">
        <v>307</v>
      </c>
      <c r="F80" t="s">
        <v>308</v>
      </c>
      <c r="G80" s="1">
        <v>2017</v>
      </c>
      <c r="H80" s="1" t="s">
        <v>298</v>
      </c>
      <c r="I80" s="16"/>
      <c r="J80" s="1">
        <v>1</v>
      </c>
      <c r="K80" s="16"/>
      <c r="T80" s="1">
        <v>1</v>
      </c>
      <c r="U80" s="1">
        <v>1</v>
      </c>
      <c r="V80" s="1">
        <v>0</v>
      </c>
      <c r="W80" s="1" t="s">
        <v>302</v>
      </c>
      <c r="X80" s="1" t="s">
        <v>302</v>
      </c>
      <c r="Y80" s="1"/>
      <c r="AF80" s="1"/>
      <c r="AI80" s="1">
        <v>3</v>
      </c>
      <c r="AL80" s="44"/>
      <c r="AM80" s="1"/>
      <c r="AQ80" s="45"/>
      <c r="AR80" s="20">
        <v>0.38500000000000001</v>
      </c>
      <c r="AS80" s="46"/>
    </row>
    <row r="81" spans="1:45" x14ac:dyDescent="0.3">
      <c r="A81" s="25">
        <v>1</v>
      </c>
      <c r="B81" s="49">
        <v>0</v>
      </c>
      <c r="C81" s="48" t="s">
        <v>60</v>
      </c>
      <c r="D81" s="51" t="s">
        <v>289</v>
      </c>
      <c r="E81" t="s">
        <v>309</v>
      </c>
      <c r="F81" t="s">
        <v>300</v>
      </c>
      <c r="G81" s="1">
        <v>2018</v>
      </c>
      <c r="H81" s="1" t="s">
        <v>310</v>
      </c>
      <c r="I81" s="16"/>
      <c r="J81" s="1">
        <v>1</v>
      </c>
      <c r="K81" s="16"/>
      <c r="T81" s="1">
        <v>1</v>
      </c>
      <c r="U81" s="1">
        <v>1</v>
      </c>
      <c r="V81" s="1">
        <v>0</v>
      </c>
      <c r="W81" s="1">
        <v>40</v>
      </c>
      <c r="X81" s="1">
        <v>40</v>
      </c>
      <c r="Y81" s="1" t="s">
        <v>64</v>
      </c>
      <c r="AF81" s="1">
        <v>0</v>
      </c>
      <c r="AI81" s="1">
        <v>11</v>
      </c>
      <c r="AL81" s="44"/>
      <c r="AM81" s="1"/>
      <c r="AQ81" s="45"/>
      <c r="AR81" s="20">
        <v>0.48080000000000001</v>
      </c>
      <c r="AS81" s="46"/>
    </row>
    <row r="82" spans="1:45" x14ac:dyDescent="0.3">
      <c r="A82" s="25">
        <v>1</v>
      </c>
      <c r="B82" s="49">
        <v>0</v>
      </c>
      <c r="C82" s="48" t="s">
        <v>60</v>
      </c>
      <c r="D82" s="51" t="s">
        <v>289</v>
      </c>
      <c r="E82" t="s">
        <v>311</v>
      </c>
      <c r="F82" t="s">
        <v>312</v>
      </c>
      <c r="G82" s="1">
        <v>2016</v>
      </c>
      <c r="H82" s="1" t="s">
        <v>313</v>
      </c>
      <c r="I82" s="16"/>
      <c r="J82" s="1">
        <v>1</v>
      </c>
      <c r="K82" s="16"/>
      <c r="T82" s="1">
        <v>1</v>
      </c>
      <c r="U82" s="1">
        <v>1</v>
      </c>
      <c r="V82" s="1">
        <v>0</v>
      </c>
      <c r="W82" s="1">
        <v>30</v>
      </c>
      <c r="X82" s="1">
        <v>80</v>
      </c>
      <c r="Y82" s="1" t="s">
        <v>64</v>
      </c>
      <c r="AF82" s="1">
        <v>0</v>
      </c>
      <c r="AI82" s="1">
        <v>136</v>
      </c>
      <c r="AL82" s="44"/>
      <c r="AM82" s="1"/>
      <c r="AQ82" s="45"/>
      <c r="AR82" s="20">
        <v>0.55006483516483506</v>
      </c>
      <c r="AS82" s="46"/>
    </row>
    <row r="83" spans="1:45" x14ac:dyDescent="0.3">
      <c r="A83" s="25">
        <v>1</v>
      </c>
      <c r="B83" s="49">
        <v>0</v>
      </c>
      <c r="C83" s="48" t="s">
        <v>60</v>
      </c>
      <c r="D83" s="51" t="s">
        <v>289</v>
      </c>
      <c r="E83" t="s">
        <v>314</v>
      </c>
      <c r="F83" t="s">
        <v>297</v>
      </c>
      <c r="G83" s="1">
        <v>2017</v>
      </c>
      <c r="H83" s="1" t="s">
        <v>298</v>
      </c>
      <c r="I83" s="16"/>
      <c r="J83" s="1">
        <v>1</v>
      </c>
      <c r="K83" s="16"/>
      <c r="T83" s="1">
        <v>1</v>
      </c>
      <c r="U83" s="1">
        <v>1</v>
      </c>
      <c r="V83" s="1">
        <v>0</v>
      </c>
      <c r="W83" s="1">
        <v>50</v>
      </c>
      <c r="X83" s="1">
        <v>50</v>
      </c>
      <c r="Y83" s="1" t="s">
        <v>64</v>
      </c>
      <c r="AF83" s="1">
        <v>0</v>
      </c>
      <c r="AI83" s="1">
        <v>109</v>
      </c>
      <c r="AL83" s="44"/>
      <c r="AM83" s="1"/>
      <c r="AQ83" s="45"/>
      <c r="AR83" s="20">
        <v>0.46033500000000005</v>
      </c>
      <c r="AS83" s="46"/>
    </row>
    <row r="84" spans="1:45" x14ac:dyDescent="0.3">
      <c r="A84" s="25">
        <v>1</v>
      </c>
      <c r="B84" s="49">
        <v>0</v>
      </c>
      <c r="C84" s="48" t="s">
        <v>60</v>
      </c>
      <c r="D84" s="51" t="s">
        <v>289</v>
      </c>
      <c r="E84" t="s">
        <v>315</v>
      </c>
      <c r="F84" t="s">
        <v>297</v>
      </c>
      <c r="G84" s="1"/>
      <c r="H84" s="1" t="s">
        <v>305</v>
      </c>
      <c r="I84" s="16"/>
      <c r="J84" s="1">
        <v>1</v>
      </c>
      <c r="K84" s="16"/>
      <c r="T84" s="1">
        <v>1</v>
      </c>
      <c r="U84" s="1">
        <v>1</v>
      </c>
      <c r="V84" s="1">
        <v>0</v>
      </c>
      <c r="W84" s="1">
        <v>40</v>
      </c>
      <c r="X84" s="1">
        <v>100</v>
      </c>
      <c r="Y84" s="1" t="s">
        <v>64</v>
      </c>
      <c r="AF84" s="1">
        <v>0</v>
      </c>
      <c r="AI84" s="1">
        <v>3</v>
      </c>
      <c r="AL84" s="44"/>
      <c r="AM84" s="1"/>
      <c r="AQ84" s="45"/>
      <c r="AR84" s="20">
        <v>0.53</v>
      </c>
      <c r="AS84" s="46"/>
    </row>
    <row r="85" spans="1:45" x14ac:dyDescent="0.3">
      <c r="A85" s="25">
        <v>1</v>
      </c>
      <c r="B85" s="49">
        <v>0</v>
      </c>
      <c r="C85" s="48" t="s">
        <v>60</v>
      </c>
      <c r="D85" s="51" t="s">
        <v>289</v>
      </c>
      <c r="E85" t="s">
        <v>316</v>
      </c>
      <c r="F85" t="s">
        <v>297</v>
      </c>
      <c r="G85" s="1">
        <v>2016</v>
      </c>
      <c r="H85" s="1" t="s">
        <v>298</v>
      </c>
      <c r="I85" s="16"/>
      <c r="J85" s="1">
        <v>1</v>
      </c>
      <c r="K85" s="16"/>
      <c r="T85" s="1">
        <v>1</v>
      </c>
      <c r="U85" s="1">
        <v>1</v>
      </c>
      <c r="V85" s="1">
        <v>0</v>
      </c>
      <c r="W85" s="1">
        <v>40</v>
      </c>
      <c r="X85" s="1">
        <v>40</v>
      </c>
      <c r="Y85" s="1" t="s">
        <v>64</v>
      </c>
      <c r="AF85" s="1">
        <v>0</v>
      </c>
      <c r="AI85" s="1">
        <v>86</v>
      </c>
      <c r="AL85" s="44"/>
      <c r="AM85" s="1"/>
      <c r="AQ85" s="45"/>
      <c r="AR85" s="20">
        <v>0.53326792452830174</v>
      </c>
      <c r="AS85" s="46"/>
    </row>
    <row r="86" spans="1:45" x14ac:dyDescent="0.3">
      <c r="A86" s="25">
        <v>1</v>
      </c>
      <c r="B86" s="49">
        <v>0</v>
      </c>
      <c r="C86" s="48" t="s">
        <v>60</v>
      </c>
      <c r="D86" s="51" t="s">
        <v>289</v>
      </c>
      <c r="E86" t="s">
        <v>317</v>
      </c>
      <c r="F86" t="s">
        <v>297</v>
      </c>
      <c r="G86" s="1">
        <v>2016</v>
      </c>
      <c r="H86" s="1" t="s">
        <v>305</v>
      </c>
      <c r="I86" s="16"/>
      <c r="J86" s="1">
        <v>1</v>
      </c>
      <c r="K86" s="16"/>
      <c r="T86" s="1">
        <v>1</v>
      </c>
      <c r="U86" s="1">
        <v>1</v>
      </c>
      <c r="V86" s="1">
        <v>0</v>
      </c>
      <c r="W86" s="1">
        <v>13</v>
      </c>
      <c r="X86" s="1">
        <v>36</v>
      </c>
      <c r="Y86" s="1" t="s">
        <v>64</v>
      </c>
      <c r="AF86" s="1">
        <v>0</v>
      </c>
      <c r="AI86" s="1">
        <v>26</v>
      </c>
      <c r="AL86" s="44"/>
      <c r="AM86" s="1"/>
      <c r="AQ86" s="45"/>
      <c r="AR86" s="20">
        <v>0.63026111111111105</v>
      </c>
      <c r="AS86" s="46"/>
    </row>
    <row r="87" spans="1:45" x14ac:dyDescent="0.3">
      <c r="A87" s="25">
        <v>1</v>
      </c>
      <c r="B87" s="49">
        <v>0</v>
      </c>
      <c r="C87" s="48" t="s">
        <v>60</v>
      </c>
      <c r="D87" s="51" t="s">
        <v>289</v>
      </c>
      <c r="E87" t="s">
        <v>318</v>
      </c>
      <c r="F87" t="s">
        <v>297</v>
      </c>
      <c r="G87" s="1">
        <v>2019</v>
      </c>
      <c r="H87" s="1" t="s">
        <v>298</v>
      </c>
      <c r="I87" s="16"/>
      <c r="J87" s="1">
        <v>1</v>
      </c>
      <c r="K87" s="16"/>
      <c r="T87" s="1">
        <v>1</v>
      </c>
      <c r="U87" s="1">
        <v>1</v>
      </c>
      <c r="V87" s="1">
        <v>0</v>
      </c>
      <c r="W87" s="1">
        <v>31</v>
      </c>
      <c r="X87" s="1">
        <v>31</v>
      </c>
      <c r="Y87" s="1" t="s">
        <v>64</v>
      </c>
      <c r="AF87" s="1">
        <v>0</v>
      </c>
      <c r="AI87" s="1">
        <v>20</v>
      </c>
      <c r="AL87" s="44"/>
      <c r="AM87" s="1"/>
      <c r="AQ87" s="45"/>
      <c r="AR87" s="20">
        <v>0.44741538461538455</v>
      </c>
      <c r="AS87" s="46"/>
    </row>
    <row r="88" spans="1:45" x14ac:dyDescent="0.3">
      <c r="A88" s="25">
        <v>1</v>
      </c>
      <c r="B88" s="49">
        <v>0</v>
      </c>
      <c r="C88" s="48" t="s">
        <v>60</v>
      </c>
      <c r="D88" s="51" t="s">
        <v>289</v>
      </c>
      <c r="E88" t="s">
        <v>319</v>
      </c>
      <c r="F88" t="s">
        <v>320</v>
      </c>
      <c r="G88" s="1"/>
      <c r="H88" s="1" t="s">
        <v>321</v>
      </c>
      <c r="I88" s="16"/>
      <c r="J88" s="1">
        <v>1</v>
      </c>
      <c r="K88" s="16"/>
      <c r="T88" s="1">
        <v>1</v>
      </c>
      <c r="U88" s="1">
        <v>1</v>
      </c>
      <c r="V88" s="1">
        <v>0</v>
      </c>
      <c r="W88" s="1" t="s">
        <v>302</v>
      </c>
      <c r="X88" s="1" t="s">
        <v>302</v>
      </c>
      <c r="Y88" s="1"/>
      <c r="AF88" s="1"/>
      <c r="AI88" s="1">
        <v>6</v>
      </c>
      <c r="AL88" s="44"/>
      <c r="AM88" s="1"/>
      <c r="AQ88" s="45"/>
      <c r="AR88" s="20">
        <v>0.45</v>
      </c>
      <c r="AS88" s="46"/>
    </row>
    <row r="89" spans="1:45" x14ac:dyDescent="0.3">
      <c r="A89" s="25">
        <v>1</v>
      </c>
      <c r="B89" s="49">
        <v>0</v>
      </c>
      <c r="C89" s="48" t="s">
        <v>60</v>
      </c>
      <c r="D89" s="51" t="s">
        <v>289</v>
      </c>
      <c r="E89" t="s">
        <v>322</v>
      </c>
      <c r="F89" t="s">
        <v>291</v>
      </c>
      <c r="G89" s="1">
        <v>2016</v>
      </c>
      <c r="H89" s="1" t="s">
        <v>298</v>
      </c>
      <c r="I89" s="16"/>
      <c r="J89" s="1">
        <v>1</v>
      </c>
      <c r="K89" s="16"/>
      <c r="T89" s="1">
        <v>1</v>
      </c>
      <c r="U89" s="1">
        <v>1</v>
      </c>
      <c r="V89" s="1">
        <v>0</v>
      </c>
      <c r="W89" s="1">
        <v>30</v>
      </c>
      <c r="X89" s="1">
        <v>63</v>
      </c>
      <c r="Y89" s="1" t="s">
        <v>64</v>
      </c>
      <c r="AF89" s="1">
        <v>0</v>
      </c>
      <c r="AI89" s="1">
        <v>75</v>
      </c>
      <c r="AL89" s="44"/>
      <c r="AM89" s="1"/>
      <c r="AQ89" s="45"/>
      <c r="AR89" s="20">
        <v>0.45320937499999997</v>
      </c>
      <c r="AS89" s="46"/>
    </row>
    <row r="90" spans="1:45" x14ac:dyDescent="0.3">
      <c r="A90" s="25">
        <v>1</v>
      </c>
      <c r="B90" s="49">
        <v>0</v>
      </c>
      <c r="C90" s="48" t="s">
        <v>60</v>
      </c>
      <c r="D90" s="51" t="s">
        <v>289</v>
      </c>
      <c r="E90" t="s">
        <v>323</v>
      </c>
      <c r="F90" t="s">
        <v>324</v>
      </c>
      <c r="G90" s="1"/>
      <c r="H90" s="1" t="s">
        <v>301</v>
      </c>
      <c r="I90" s="16"/>
      <c r="J90" s="1">
        <v>1</v>
      </c>
      <c r="K90" s="16"/>
      <c r="T90" s="1">
        <v>1</v>
      </c>
      <c r="U90" s="1">
        <v>1</v>
      </c>
      <c r="V90" s="1">
        <v>0</v>
      </c>
      <c r="W90" s="1">
        <v>9</v>
      </c>
      <c r="X90" s="1">
        <v>21</v>
      </c>
      <c r="Y90" s="1" t="s">
        <v>64</v>
      </c>
      <c r="AF90" s="1">
        <v>0</v>
      </c>
      <c r="AI90" s="1">
        <v>112</v>
      </c>
      <c r="AL90" s="44"/>
      <c r="AM90" s="1"/>
      <c r="AQ90" s="45"/>
      <c r="AR90" s="20">
        <v>0.48667837837837846</v>
      </c>
      <c r="AS90" s="46"/>
    </row>
    <row r="91" spans="1:45" x14ac:dyDescent="0.3">
      <c r="A91" s="25">
        <v>1</v>
      </c>
      <c r="B91" s="49">
        <v>0</v>
      </c>
      <c r="C91" s="48" t="s">
        <v>60</v>
      </c>
      <c r="D91" s="51" t="s">
        <v>289</v>
      </c>
      <c r="E91" t="s">
        <v>325</v>
      </c>
      <c r="F91" t="s">
        <v>297</v>
      </c>
      <c r="G91" s="1">
        <v>2017</v>
      </c>
      <c r="H91" s="1" t="s">
        <v>298</v>
      </c>
      <c r="I91" s="16"/>
      <c r="J91" s="1">
        <v>1</v>
      </c>
      <c r="K91" s="16"/>
      <c r="T91" s="1">
        <v>1</v>
      </c>
      <c r="U91" s="1">
        <v>1</v>
      </c>
      <c r="V91" s="1">
        <v>0</v>
      </c>
      <c r="W91" s="1">
        <v>40</v>
      </c>
      <c r="X91" s="1">
        <v>50</v>
      </c>
      <c r="Y91" s="1" t="s">
        <v>64</v>
      </c>
      <c r="AF91" s="1">
        <v>0</v>
      </c>
      <c r="AI91" s="1">
        <v>213</v>
      </c>
      <c r="AL91" s="44"/>
      <c r="AM91" s="1"/>
      <c r="AQ91" s="45"/>
      <c r="AR91" s="20">
        <v>0.42532999999999993</v>
      </c>
      <c r="AS91" s="46"/>
    </row>
    <row r="92" spans="1:45" x14ac:dyDescent="0.3">
      <c r="A92" s="25">
        <v>1</v>
      </c>
      <c r="B92" s="49">
        <v>0</v>
      </c>
      <c r="C92" s="48" t="s">
        <v>60</v>
      </c>
      <c r="D92" s="51" t="s">
        <v>289</v>
      </c>
      <c r="E92" t="s">
        <v>326</v>
      </c>
      <c r="F92" t="s">
        <v>291</v>
      </c>
      <c r="G92" s="1">
        <v>2019</v>
      </c>
      <c r="H92" s="1" t="s">
        <v>298</v>
      </c>
      <c r="I92" s="16"/>
      <c r="J92" s="1">
        <v>1</v>
      </c>
      <c r="K92" s="16"/>
      <c r="T92" s="1">
        <v>1</v>
      </c>
      <c r="U92" s="1">
        <v>1</v>
      </c>
      <c r="V92" s="1">
        <v>0</v>
      </c>
      <c r="W92" s="1">
        <v>30</v>
      </c>
      <c r="X92" s="1">
        <v>40</v>
      </c>
      <c r="Y92" s="1" t="s">
        <v>64</v>
      </c>
      <c r="AF92" s="1">
        <v>0</v>
      </c>
      <c r="AI92" s="1">
        <v>80</v>
      </c>
      <c r="AL92" s="44"/>
      <c r="AM92" s="1"/>
      <c r="AQ92" s="45"/>
      <c r="AR92" s="20">
        <v>0.43431639344262296</v>
      </c>
      <c r="AS92" s="46"/>
    </row>
    <row r="93" spans="1:45" x14ac:dyDescent="0.3">
      <c r="A93" s="25">
        <v>1</v>
      </c>
      <c r="B93" s="49">
        <v>0</v>
      </c>
      <c r="C93" s="48" t="s">
        <v>60</v>
      </c>
      <c r="D93" s="51" t="s">
        <v>289</v>
      </c>
      <c r="E93" t="s">
        <v>327</v>
      </c>
      <c r="F93" t="s">
        <v>328</v>
      </c>
      <c r="G93" s="1">
        <v>2016</v>
      </c>
      <c r="H93" s="1" t="s">
        <v>329</v>
      </c>
      <c r="I93" s="16"/>
      <c r="J93" s="1">
        <v>1</v>
      </c>
      <c r="K93" s="16"/>
      <c r="T93" s="1">
        <v>1</v>
      </c>
      <c r="U93" s="1">
        <v>1</v>
      </c>
      <c r="V93" s="1">
        <v>0</v>
      </c>
      <c r="W93" s="1">
        <v>15</v>
      </c>
      <c r="X93" s="1">
        <v>60</v>
      </c>
      <c r="Y93" s="1" t="s">
        <v>64</v>
      </c>
      <c r="AF93" s="1">
        <v>0</v>
      </c>
      <c r="AI93" s="1">
        <v>130</v>
      </c>
      <c r="AL93" s="44"/>
      <c r="AM93" s="1"/>
      <c r="AQ93" s="45"/>
      <c r="AR93" s="20">
        <v>0.64641874999999971</v>
      </c>
      <c r="AS93" s="46"/>
    </row>
    <row r="94" spans="1:45" x14ac:dyDescent="0.3">
      <c r="A94" s="25">
        <v>1</v>
      </c>
      <c r="B94" s="49">
        <v>0</v>
      </c>
      <c r="C94" s="48" t="s">
        <v>60</v>
      </c>
      <c r="D94" s="51" t="s">
        <v>289</v>
      </c>
      <c r="E94" t="s">
        <v>330</v>
      </c>
      <c r="F94" t="s">
        <v>133</v>
      </c>
      <c r="G94" s="1">
        <v>2016</v>
      </c>
      <c r="H94" s="1" t="s">
        <v>331</v>
      </c>
      <c r="I94" s="16"/>
      <c r="J94" s="1">
        <v>1</v>
      </c>
      <c r="K94" s="16"/>
      <c r="T94" s="1">
        <v>1</v>
      </c>
      <c r="U94" s="1">
        <v>1</v>
      </c>
      <c r="V94" s="1">
        <v>0</v>
      </c>
      <c r="W94" s="1">
        <v>25</v>
      </c>
      <c r="X94" s="1">
        <v>100</v>
      </c>
      <c r="Y94" s="1" t="s">
        <v>64</v>
      </c>
      <c r="AF94" s="1">
        <v>0</v>
      </c>
      <c r="AI94" s="1">
        <v>309</v>
      </c>
      <c r="AL94" s="44"/>
      <c r="AM94" s="1"/>
      <c r="AQ94" s="45"/>
      <c r="AR94" s="20">
        <v>0.55831242937853143</v>
      </c>
      <c r="AS94" s="46"/>
    </row>
    <row r="95" spans="1:45" x14ac:dyDescent="0.3">
      <c r="A95" s="25">
        <v>1</v>
      </c>
      <c r="B95" s="49">
        <v>0</v>
      </c>
      <c r="C95" s="48" t="s">
        <v>60</v>
      </c>
      <c r="D95" s="51" t="s">
        <v>289</v>
      </c>
      <c r="E95" t="s">
        <v>332</v>
      </c>
      <c r="F95" t="s">
        <v>333</v>
      </c>
      <c r="G95" s="1">
        <v>2016</v>
      </c>
      <c r="H95" s="1" t="s">
        <v>334</v>
      </c>
      <c r="I95" s="16"/>
      <c r="J95" s="1">
        <v>1</v>
      </c>
      <c r="K95" s="16"/>
      <c r="T95" s="1">
        <v>1</v>
      </c>
      <c r="U95" s="1">
        <v>1</v>
      </c>
      <c r="V95" s="1">
        <v>0</v>
      </c>
      <c r="W95" s="1">
        <v>30</v>
      </c>
      <c r="X95" s="1">
        <v>60</v>
      </c>
      <c r="Y95" s="1" t="s">
        <v>64</v>
      </c>
      <c r="AF95" s="1">
        <v>0</v>
      </c>
      <c r="AI95" s="1">
        <v>126</v>
      </c>
      <c r="AL95" s="44"/>
      <c r="AM95" s="1"/>
      <c r="AQ95" s="45"/>
      <c r="AR95" s="20">
        <v>0.69519325842696633</v>
      </c>
      <c r="AS95" s="46"/>
    </row>
    <row r="96" spans="1:45" x14ac:dyDescent="0.3">
      <c r="A96" s="25">
        <v>1</v>
      </c>
      <c r="B96" s="49">
        <v>0</v>
      </c>
      <c r="C96" s="48" t="s">
        <v>60</v>
      </c>
      <c r="D96" s="51" t="s">
        <v>289</v>
      </c>
      <c r="E96" t="s">
        <v>335</v>
      </c>
      <c r="F96" t="s">
        <v>133</v>
      </c>
      <c r="G96" s="1">
        <v>2016</v>
      </c>
      <c r="H96" s="1" t="s">
        <v>336</v>
      </c>
      <c r="I96" s="16"/>
      <c r="J96" s="16">
        <v>1</v>
      </c>
      <c r="K96" s="16"/>
      <c r="T96" s="1">
        <v>1</v>
      </c>
      <c r="U96" s="1">
        <v>1</v>
      </c>
      <c r="V96" s="1">
        <v>0</v>
      </c>
      <c r="W96" s="1">
        <v>9</v>
      </c>
      <c r="X96" s="1">
        <v>41</v>
      </c>
      <c r="Y96" s="1" t="s">
        <v>64</v>
      </c>
      <c r="AF96" s="1">
        <v>0</v>
      </c>
      <c r="AI96" s="1">
        <v>36</v>
      </c>
      <c r="AL96" s="44"/>
      <c r="AM96" s="1"/>
      <c r="AQ96" s="45"/>
      <c r="AR96" s="20">
        <v>0.45699999999999996</v>
      </c>
      <c r="AS96" s="46"/>
    </row>
    <row r="97" spans="1:45" x14ac:dyDescent="0.3">
      <c r="A97" s="25">
        <v>1</v>
      </c>
      <c r="B97" s="49">
        <v>0</v>
      </c>
      <c r="C97" s="48" t="s">
        <v>60</v>
      </c>
      <c r="D97" s="51" t="s">
        <v>289</v>
      </c>
      <c r="E97" t="s">
        <v>337</v>
      </c>
      <c r="F97" t="s">
        <v>133</v>
      </c>
      <c r="G97" s="1">
        <v>2019</v>
      </c>
      <c r="H97" s="1" t="s">
        <v>298</v>
      </c>
      <c r="I97" s="16"/>
      <c r="J97" s="1">
        <v>1</v>
      </c>
      <c r="K97" s="16"/>
      <c r="T97" s="1">
        <v>1</v>
      </c>
      <c r="U97" s="1">
        <v>1</v>
      </c>
      <c r="V97" s="1">
        <v>0</v>
      </c>
      <c r="W97" s="1">
        <v>9</v>
      </c>
      <c r="X97" s="1">
        <v>80</v>
      </c>
      <c r="Y97" s="1" t="s">
        <v>64</v>
      </c>
      <c r="AF97" s="1">
        <v>0</v>
      </c>
      <c r="AI97" s="1">
        <v>45</v>
      </c>
      <c r="AL97" s="44"/>
      <c r="AM97" s="1"/>
      <c r="AQ97" s="45"/>
      <c r="AR97" s="20">
        <v>0.44999285714285703</v>
      </c>
      <c r="AS97" s="46"/>
    </row>
    <row r="98" spans="1:45" x14ac:dyDescent="0.3">
      <c r="A98" s="25">
        <v>1</v>
      </c>
      <c r="B98" s="49">
        <v>0</v>
      </c>
      <c r="C98" s="48" t="s">
        <v>60</v>
      </c>
      <c r="D98" s="51" t="s">
        <v>289</v>
      </c>
      <c r="E98" t="s">
        <v>338</v>
      </c>
      <c r="F98" t="s">
        <v>133</v>
      </c>
      <c r="G98" s="1">
        <v>2017</v>
      </c>
      <c r="H98" s="1" t="s">
        <v>339</v>
      </c>
      <c r="I98" s="16"/>
      <c r="J98" s="1">
        <v>1</v>
      </c>
      <c r="K98" s="16"/>
      <c r="T98" s="1">
        <v>1</v>
      </c>
      <c r="U98" s="1">
        <v>1</v>
      </c>
      <c r="V98" s="1">
        <v>0</v>
      </c>
      <c r="W98" s="1">
        <v>21</v>
      </c>
      <c r="X98" s="1">
        <v>41</v>
      </c>
      <c r="Y98" s="1" t="s">
        <v>64</v>
      </c>
      <c r="AF98" s="1">
        <v>0</v>
      </c>
      <c r="AI98" s="1">
        <v>56</v>
      </c>
      <c r="AL98" s="44"/>
      <c r="AM98" s="1"/>
      <c r="AQ98" s="45"/>
      <c r="AR98" s="20">
        <v>0.53308571428571438</v>
      </c>
      <c r="AS98" s="46"/>
    </row>
    <row r="99" spans="1:45" x14ac:dyDescent="0.3">
      <c r="A99" s="25">
        <v>1</v>
      </c>
      <c r="B99" s="49">
        <v>1</v>
      </c>
      <c r="C99" s="49" t="s">
        <v>183</v>
      </c>
      <c r="D99" s="51" t="s">
        <v>340</v>
      </c>
      <c r="E99" t="s">
        <v>341</v>
      </c>
      <c r="F99" t="s">
        <v>342</v>
      </c>
      <c r="G99" s="1">
        <v>2019</v>
      </c>
      <c r="H99" s="3">
        <v>43587</v>
      </c>
      <c r="I99" s="4" t="str">
        <f t="shared" ref="I99:I104" si="7">IF(WEEKDAY(H99)=1,"1","0")</f>
        <v>0</v>
      </c>
      <c r="J99" s="16">
        <v>0</v>
      </c>
      <c r="K99" s="1" t="s">
        <v>343</v>
      </c>
      <c r="L99" s="1">
        <v>1</v>
      </c>
      <c r="M99" s="1"/>
      <c r="N99" s="1"/>
      <c r="O99" s="1"/>
      <c r="P99" s="1"/>
      <c r="S99" s="1"/>
      <c r="T99" s="1">
        <v>0</v>
      </c>
      <c r="U99" s="1">
        <v>1</v>
      </c>
      <c r="V99" s="1">
        <v>0</v>
      </c>
      <c r="W99" s="1">
        <v>24</v>
      </c>
      <c r="X99" s="1">
        <v>99</v>
      </c>
      <c r="Y99" s="1" t="s">
        <v>47</v>
      </c>
      <c r="AB99" s="1"/>
      <c r="AC99" s="1">
        <v>1</v>
      </c>
      <c r="AD99" s="1"/>
      <c r="AE99" s="1"/>
      <c r="AF99" s="1">
        <v>1</v>
      </c>
      <c r="AG99" s="1">
        <v>1</v>
      </c>
      <c r="AH99" s="1">
        <v>1</v>
      </c>
      <c r="AI99" s="1">
        <v>248</v>
      </c>
      <c r="AJ99" s="9">
        <v>0.72299999999999998</v>
      </c>
      <c r="AK99" s="1">
        <v>8410</v>
      </c>
      <c r="AL99" s="1">
        <v>2915</v>
      </c>
      <c r="AM99" s="16">
        <v>24</v>
      </c>
      <c r="AN99" s="16">
        <v>3</v>
      </c>
      <c r="AO99" s="8">
        <v>27748722</v>
      </c>
      <c r="AQ99" s="8">
        <v>9077012</v>
      </c>
      <c r="AR99" s="9">
        <f>AQ99/AO99</f>
        <v>0.32711459648483993</v>
      </c>
    </row>
    <row r="100" spans="1:45" x14ac:dyDescent="0.3">
      <c r="A100" s="25">
        <v>1</v>
      </c>
      <c r="B100" s="49">
        <v>1</v>
      </c>
      <c r="C100" s="49" t="s">
        <v>183</v>
      </c>
      <c r="D100" s="51" t="s">
        <v>340</v>
      </c>
      <c r="E100" t="s">
        <v>344</v>
      </c>
      <c r="F100" t="s">
        <v>345</v>
      </c>
      <c r="G100" s="1">
        <v>2017</v>
      </c>
      <c r="H100" s="3">
        <v>42859</v>
      </c>
      <c r="I100" s="4" t="str">
        <f t="shared" si="7"/>
        <v>0</v>
      </c>
      <c r="J100" s="1">
        <v>0</v>
      </c>
      <c r="M100" s="1"/>
      <c r="N100" s="1"/>
      <c r="O100" s="1"/>
      <c r="P100" s="1"/>
      <c r="S100" s="1"/>
      <c r="T100" s="1">
        <v>0</v>
      </c>
      <c r="U100" s="1">
        <v>1</v>
      </c>
      <c r="V100" s="1">
        <v>0</v>
      </c>
      <c r="W100" s="1">
        <v>18</v>
      </c>
      <c r="X100" s="1">
        <v>85</v>
      </c>
      <c r="Y100" s="1" t="s">
        <v>186</v>
      </c>
      <c r="AB100" s="1"/>
      <c r="AC100" s="1" t="s">
        <v>346</v>
      </c>
      <c r="AD100" s="1"/>
      <c r="AE100" s="1"/>
      <c r="AF100" s="1">
        <v>1</v>
      </c>
      <c r="AG100" s="1">
        <v>3</v>
      </c>
      <c r="AH100" s="1">
        <v>4</v>
      </c>
      <c r="AI100" s="1">
        <v>32</v>
      </c>
      <c r="AJ100" s="14">
        <v>1</v>
      </c>
      <c r="AK100" s="1">
        <v>1227</v>
      </c>
      <c r="AL100" s="1">
        <v>356</v>
      </c>
      <c r="AM100" s="1">
        <v>0</v>
      </c>
      <c r="AN100" s="1">
        <v>0</v>
      </c>
      <c r="AO100" s="8">
        <v>4110790</v>
      </c>
      <c r="AP100" t="s">
        <v>347</v>
      </c>
      <c r="AQ100" s="8">
        <v>1889657</v>
      </c>
      <c r="AR100" s="9">
        <f>AQ100/AO100</f>
        <v>0.45968220220444245</v>
      </c>
    </row>
    <row r="101" spans="1:45" x14ac:dyDescent="0.3">
      <c r="A101" s="25">
        <v>1</v>
      </c>
      <c r="B101" s="49">
        <v>1</v>
      </c>
      <c r="C101" s="49" t="s">
        <v>183</v>
      </c>
      <c r="D101" s="51" t="s">
        <v>340</v>
      </c>
      <c r="E101" t="s">
        <v>348</v>
      </c>
      <c r="F101" t="s">
        <v>345</v>
      </c>
      <c r="G101" s="1">
        <v>2017</v>
      </c>
      <c r="H101" s="3">
        <v>42859</v>
      </c>
      <c r="I101" s="4" t="str">
        <f t="shared" si="7"/>
        <v>0</v>
      </c>
      <c r="J101" s="1">
        <v>0</v>
      </c>
      <c r="M101" s="1"/>
      <c r="N101" s="1"/>
      <c r="O101" s="1"/>
      <c r="P101" s="1"/>
      <c r="S101" s="1"/>
      <c r="T101" s="1">
        <v>0</v>
      </c>
      <c r="U101" s="1">
        <v>1</v>
      </c>
      <c r="V101" s="1">
        <v>0</v>
      </c>
      <c r="W101" s="1">
        <v>30</v>
      </c>
      <c r="X101" s="1">
        <v>75</v>
      </c>
      <c r="Y101" s="1" t="s">
        <v>47</v>
      </c>
      <c r="AB101" s="1"/>
      <c r="AC101" s="1">
        <v>1</v>
      </c>
      <c r="AD101" s="1"/>
      <c r="AE101" s="1"/>
      <c r="AF101" s="1">
        <v>1</v>
      </c>
      <c r="AG101" s="1">
        <v>1</v>
      </c>
      <c r="AH101" s="1">
        <v>1</v>
      </c>
      <c r="AI101" s="1">
        <v>22</v>
      </c>
      <c r="AJ101" s="14">
        <v>1</v>
      </c>
      <c r="AK101" s="1">
        <v>1250</v>
      </c>
      <c r="AL101" s="1">
        <v>349</v>
      </c>
      <c r="AM101" s="1">
        <v>0</v>
      </c>
      <c r="AN101" s="1">
        <v>0</v>
      </c>
      <c r="AO101" s="8">
        <v>2279216</v>
      </c>
      <c r="AQ101" s="8">
        <v>904615</v>
      </c>
      <c r="AR101" s="9">
        <f>AQ101/AO101</f>
        <v>0.39689744192739962</v>
      </c>
    </row>
    <row r="102" spans="1:45" x14ac:dyDescent="0.3">
      <c r="A102" s="25">
        <v>1</v>
      </c>
      <c r="B102" s="49">
        <v>1</v>
      </c>
      <c r="C102" s="49" t="s">
        <v>183</v>
      </c>
      <c r="D102" s="51" t="s">
        <v>340</v>
      </c>
      <c r="E102" t="s">
        <v>349</v>
      </c>
      <c r="F102" t="s">
        <v>350</v>
      </c>
      <c r="G102" s="1">
        <v>2019</v>
      </c>
      <c r="H102" s="3">
        <v>43587</v>
      </c>
      <c r="I102" s="4" t="str">
        <f t="shared" si="7"/>
        <v>0</v>
      </c>
      <c r="J102" s="1">
        <v>0</v>
      </c>
      <c r="M102" s="1"/>
      <c r="N102" s="1"/>
      <c r="O102" s="1"/>
      <c r="P102" s="1"/>
      <c r="S102" s="1"/>
      <c r="T102" s="1">
        <v>0</v>
      </c>
      <c r="U102" s="1">
        <v>1</v>
      </c>
      <c r="V102" s="1">
        <v>0</v>
      </c>
      <c r="W102" s="1">
        <v>40</v>
      </c>
      <c r="X102" s="1">
        <v>60</v>
      </c>
      <c r="Y102" s="1" t="s">
        <v>186</v>
      </c>
      <c r="AB102" s="1"/>
      <c r="AC102" s="1" t="s">
        <v>346</v>
      </c>
      <c r="AD102" s="1"/>
      <c r="AE102" s="1"/>
      <c r="AF102" s="1">
        <v>1</v>
      </c>
      <c r="AG102" s="1">
        <v>5</v>
      </c>
      <c r="AH102" s="1">
        <v>7</v>
      </c>
      <c r="AI102" s="1">
        <v>11</v>
      </c>
      <c r="AJ102" s="14">
        <v>1</v>
      </c>
      <c r="AK102" s="1">
        <v>462</v>
      </c>
      <c r="AL102" s="1">
        <v>116</v>
      </c>
      <c r="AM102" s="1">
        <v>0</v>
      </c>
      <c r="AN102" s="1">
        <v>0</v>
      </c>
      <c r="AO102" s="8">
        <v>1305553</v>
      </c>
      <c r="AQ102" s="8">
        <v>687733</v>
      </c>
      <c r="AR102" s="9">
        <f>AQ102/AO102</f>
        <v>0.52677524390047747</v>
      </c>
      <c r="AS102">
        <v>1</v>
      </c>
    </row>
    <row r="103" spans="1:45" x14ac:dyDescent="0.3">
      <c r="A103" s="1">
        <v>1</v>
      </c>
      <c r="B103" s="48">
        <v>0</v>
      </c>
      <c r="C103" s="49" t="s">
        <v>111</v>
      </c>
      <c r="D103" s="50" t="s">
        <v>351</v>
      </c>
      <c r="E103" t="s">
        <v>352</v>
      </c>
      <c r="F103" s="47" t="s">
        <v>353</v>
      </c>
      <c r="G103" s="1">
        <v>2020</v>
      </c>
      <c r="H103" s="3">
        <v>44129</v>
      </c>
      <c r="I103" s="4" t="str">
        <f t="shared" si="7"/>
        <v>1</v>
      </c>
      <c r="J103" s="1">
        <v>1</v>
      </c>
      <c r="K103" t="s">
        <v>47</v>
      </c>
      <c r="L103" s="1">
        <v>1</v>
      </c>
      <c r="M103" s="1">
        <v>1</v>
      </c>
      <c r="N103" s="1">
        <v>1</v>
      </c>
      <c r="T103" s="1">
        <v>0</v>
      </c>
      <c r="U103" s="1">
        <v>0</v>
      </c>
      <c r="V103" s="1">
        <v>0</v>
      </c>
      <c r="W103" s="1">
        <v>22</v>
      </c>
      <c r="X103" s="1">
        <v>22</v>
      </c>
      <c r="Y103" s="1" t="s">
        <v>281</v>
      </c>
      <c r="AC103" s="4">
        <v>1</v>
      </c>
      <c r="AF103" s="1">
        <v>1</v>
      </c>
      <c r="AG103" s="1">
        <v>2</v>
      </c>
      <c r="AH103" s="1">
        <v>4</v>
      </c>
      <c r="AI103" s="1">
        <v>636</v>
      </c>
      <c r="AJ103" s="14">
        <v>1</v>
      </c>
      <c r="AK103" s="1">
        <v>34924</v>
      </c>
      <c r="AL103" s="1">
        <v>13109</v>
      </c>
      <c r="AM103" s="1">
        <v>1420</v>
      </c>
      <c r="AN103" s="1">
        <v>234</v>
      </c>
      <c r="AO103" s="8">
        <v>28622004</v>
      </c>
      <c r="AP103" s="2" t="s">
        <v>354</v>
      </c>
      <c r="AQ103" s="8">
        <v>10556621</v>
      </c>
      <c r="AR103" s="9">
        <f>AQ103/AO103</f>
        <v>0.36882885628832979</v>
      </c>
      <c r="AS103" t="s">
        <v>355</v>
      </c>
    </row>
    <row r="104" spans="1:45" x14ac:dyDescent="0.3">
      <c r="A104" s="1">
        <v>1</v>
      </c>
      <c r="B104" s="48">
        <v>0</v>
      </c>
      <c r="C104" s="49" t="s">
        <v>111</v>
      </c>
      <c r="D104" s="51" t="s">
        <v>351</v>
      </c>
      <c r="E104" t="s">
        <v>356</v>
      </c>
      <c r="F104" s="47" t="s">
        <v>353</v>
      </c>
      <c r="G104" s="1">
        <v>2020</v>
      </c>
      <c r="H104" s="3">
        <v>44129</v>
      </c>
      <c r="I104" s="4" t="str">
        <f t="shared" si="7"/>
        <v>1</v>
      </c>
      <c r="J104" s="1">
        <v>1</v>
      </c>
      <c r="K104" t="s">
        <v>357</v>
      </c>
      <c r="L104" s="1">
        <v>1</v>
      </c>
      <c r="M104" s="1">
        <v>1</v>
      </c>
      <c r="N104" s="1">
        <v>1</v>
      </c>
      <c r="T104" s="1">
        <v>0</v>
      </c>
      <c r="U104" s="1">
        <v>0</v>
      </c>
      <c r="V104" s="1">
        <v>0</v>
      </c>
      <c r="W104" s="1">
        <v>22</v>
      </c>
      <c r="X104" s="1">
        <v>120</v>
      </c>
      <c r="Y104" s="1" t="s">
        <v>64</v>
      </c>
      <c r="Z104" t="s">
        <v>100</v>
      </c>
      <c r="AA104" s="6">
        <v>0.05</v>
      </c>
      <c r="AB104" s="1">
        <v>0</v>
      </c>
      <c r="AC104" s="4">
        <v>1</v>
      </c>
      <c r="AD104" s="1">
        <v>0</v>
      </c>
      <c r="AE104" s="1">
        <v>0</v>
      </c>
      <c r="AF104" s="1">
        <v>0</v>
      </c>
      <c r="AG104" s="13"/>
      <c r="AH104" s="13"/>
      <c r="AI104" s="1">
        <v>785</v>
      </c>
      <c r="AJ104" s="14">
        <v>1</v>
      </c>
    </row>
  </sheetData>
  <autoFilter ref="A1:AT104"/>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workbookViewId="0">
      <selection activeCell="A2" sqref="A2"/>
    </sheetView>
  </sheetViews>
  <sheetFormatPr defaultRowHeight="14.4" x14ac:dyDescent="0.3"/>
  <cols>
    <col min="1" max="1" width="21" bestFit="1" customWidth="1"/>
    <col min="2" max="2" width="54.33203125" style="56" customWidth="1"/>
  </cols>
  <sheetData>
    <row r="1" spans="1:2" ht="15" customHeight="1" x14ac:dyDescent="0.3">
      <c r="A1" t="s">
        <v>364</v>
      </c>
      <c r="B1" s="56" t="s">
        <v>365</v>
      </c>
    </row>
    <row r="2" spans="1:2" ht="28.8" x14ac:dyDescent="0.3">
      <c r="A2" t="s">
        <v>0</v>
      </c>
      <c r="B2" s="56" t="s">
        <v>408</v>
      </c>
    </row>
    <row r="3" spans="1:2" x14ac:dyDescent="0.3">
      <c r="A3" t="s">
        <v>1</v>
      </c>
      <c r="B3" s="56" t="s">
        <v>398</v>
      </c>
    </row>
    <row r="4" spans="1:2" ht="28.8" x14ac:dyDescent="0.3">
      <c r="A4" t="s">
        <v>358</v>
      </c>
      <c r="B4" s="56" t="s">
        <v>399</v>
      </c>
    </row>
    <row r="5" spans="1:2" x14ac:dyDescent="0.3">
      <c r="A5" t="s">
        <v>2</v>
      </c>
      <c r="B5" s="56" t="s">
        <v>366</v>
      </c>
    </row>
    <row r="6" spans="1:2" ht="28.8" x14ac:dyDescent="0.3">
      <c r="A6" t="s">
        <v>3</v>
      </c>
      <c r="B6" s="56" t="s">
        <v>367</v>
      </c>
    </row>
    <row r="7" spans="1:2" x14ac:dyDescent="0.3">
      <c r="A7" t="s">
        <v>4</v>
      </c>
      <c r="B7" s="56" t="s">
        <v>404</v>
      </c>
    </row>
    <row r="8" spans="1:2" x14ac:dyDescent="0.3">
      <c r="A8" t="s">
        <v>5</v>
      </c>
      <c r="B8" s="56" t="s">
        <v>368</v>
      </c>
    </row>
    <row r="9" spans="1:2" ht="28.8" x14ac:dyDescent="0.3">
      <c r="A9" t="s">
        <v>6</v>
      </c>
      <c r="B9" s="56" t="s">
        <v>411</v>
      </c>
    </row>
    <row r="10" spans="1:2" x14ac:dyDescent="0.3">
      <c r="A10" t="s">
        <v>362</v>
      </c>
      <c r="B10" s="56" t="s">
        <v>403</v>
      </c>
    </row>
    <row r="11" spans="1:2" x14ac:dyDescent="0.3">
      <c r="A11" t="s">
        <v>7</v>
      </c>
      <c r="B11" s="56" t="s">
        <v>410</v>
      </c>
    </row>
    <row r="12" spans="1:2" ht="43.2" x14ac:dyDescent="0.3">
      <c r="A12" t="s">
        <v>8</v>
      </c>
      <c r="B12" s="56" t="s">
        <v>409</v>
      </c>
    </row>
    <row r="13" spans="1:2" ht="28.8" x14ac:dyDescent="0.3">
      <c r="A13" t="s">
        <v>9</v>
      </c>
      <c r="B13" s="56" t="s">
        <v>369</v>
      </c>
    </row>
    <row r="14" spans="1:2" ht="28.8" x14ac:dyDescent="0.3">
      <c r="A14" t="s">
        <v>10</v>
      </c>
      <c r="B14" s="56" t="s">
        <v>400</v>
      </c>
    </row>
    <row r="15" spans="1:2" ht="28.8" x14ac:dyDescent="0.3">
      <c r="A15" t="s">
        <v>11</v>
      </c>
      <c r="B15" s="56" t="s">
        <v>401</v>
      </c>
    </row>
    <row r="16" spans="1:2" ht="28.8" x14ac:dyDescent="0.3">
      <c r="A16" t="s">
        <v>12</v>
      </c>
      <c r="B16" s="56" t="s">
        <v>370</v>
      </c>
    </row>
    <row r="17" spans="1:2" ht="28.8" x14ac:dyDescent="0.3">
      <c r="A17" t="s">
        <v>13</v>
      </c>
      <c r="B17" s="56" t="s">
        <v>371</v>
      </c>
    </row>
    <row r="18" spans="1:2" ht="28.8" x14ac:dyDescent="0.3">
      <c r="A18" t="s">
        <v>14</v>
      </c>
      <c r="B18" s="56" t="s">
        <v>402</v>
      </c>
    </row>
    <row r="19" spans="1:2" ht="28.8" x14ac:dyDescent="0.3">
      <c r="A19" t="s">
        <v>15</v>
      </c>
      <c r="B19" s="56" t="s">
        <v>372</v>
      </c>
    </row>
    <row r="20" spans="1:2" ht="28.8" x14ac:dyDescent="0.3">
      <c r="A20" t="s">
        <v>16</v>
      </c>
      <c r="B20" s="56" t="s">
        <v>373</v>
      </c>
    </row>
    <row r="21" spans="1:2" x14ac:dyDescent="0.3">
      <c r="A21" t="s">
        <v>17</v>
      </c>
      <c r="B21" s="56" t="s">
        <v>374</v>
      </c>
    </row>
    <row r="22" spans="1:2" x14ac:dyDescent="0.3">
      <c r="A22" t="s">
        <v>18</v>
      </c>
      <c r="B22" s="56" t="s">
        <v>375</v>
      </c>
    </row>
    <row r="23" spans="1:2" x14ac:dyDescent="0.3">
      <c r="A23" t="s">
        <v>19</v>
      </c>
      <c r="B23" s="56" t="s">
        <v>376</v>
      </c>
    </row>
    <row r="24" spans="1:2" x14ac:dyDescent="0.3">
      <c r="A24" t="s">
        <v>20</v>
      </c>
      <c r="B24" s="56" t="s">
        <v>377</v>
      </c>
    </row>
    <row r="25" spans="1:2" x14ac:dyDescent="0.3">
      <c r="A25" t="s">
        <v>21</v>
      </c>
      <c r="B25" s="56" t="s">
        <v>378</v>
      </c>
    </row>
    <row r="26" spans="1:2" x14ac:dyDescent="0.3">
      <c r="A26" t="s">
        <v>22</v>
      </c>
      <c r="B26" s="56" t="s">
        <v>405</v>
      </c>
    </row>
    <row r="27" spans="1:2" ht="28.8" x14ac:dyDescent="0.3">
      <c r="A27" t="s">
        <v>23</v>
      </c>
      <c r="B27" s="56" t="s">
        <v>406</v>
      </c>
    </row>
    <row r="28" spans="1:2" x14ac:dyDescent="0.3">
      <c r="A28" t="s">
        <v>24</v>
      </c>
      <c r="B28" s="56" t="s">
        <v>407</v>
      </c>
    </row>
    <row r="29" spans="1:2" x14ac:dyDescent="0.3">
      <c r="A29" t="s">
        <v>25</v>
      </c>
      <c r="B29" s="56" t="s">
        <v>379</v>
      </c>
    </row>
    <row r="30" spans="1:2" x14ac:dyDescent="0.3">
      <c r="A30" t="s">
        <v>26</v>
      </c>
      <c r="B30" s="56" t="s">
        <v>380</v>
      </c>
    </row>
    <row r="31" spans="1:2" ht="28.8" x14ac:dyDescent="0.3">
      <c r="A31" t="s">
        <v>27</v>
      </c>
      <c r="B31" s="56" t="s">
        <v>381</v>
      </c>
    </row>
    <row r="32" spans="1:2" ht="28.8" x14ac:dyDescent="0.3">
      <c r="A32" t="s">
        <v>28</v>
      </c>
      <c r="B32" s="56" t="s">
        <v>382</v>
      </c>
    </row>
    <row r="33" spans="1:2" x14ac:dyDescent="0.3">
      <c r="A33" t="s">
        <v>29</v>
      </c>
      <c r="B33" s="56" t="s">
        <v>383</v>
      </c>
    </row>
    <row r="34" spans="1:2" x14ac:dyDescent="0.3">
      <c r="A34" t="s">
        <v>30</v>
      </c>
      <c r="B34" s="56" t="s">
        <v>384</v>
      </c>
    </row>
    <row r="35" spans="1:2" x14ac:dyDescent="0.3">
      <c r="A35" t="s">
        <v>31</v>
      </c>
      <c r="B35" s="56" t="s">
        <v>385</v>
      </c>
    </row>
    <row r="36" spans="1:2" x14ac:dyDescent="0.3">
      <c r="A36" t="s">
        <v>32</v>
      </c>
      <c r="B36" s="56" t="s">
        <v>386</v>
      </c>
    </row>
    <row r="37" spans="1:2" ht="43.2" x14ac:dyDescent="0.3">
      <c r="A37" t="s">
        <v>33</v>
      </c>
      <c r="B37" s="56" t="s">
        <v>387</v>
      </c>
    </row>
    <row r="38" spans="1:2" x14ac:dyDescent="0.3">
      <c r="A38" t="s">
        <v>34</v>
      </c>
      <c r="B38" s="56" t="s">
        <v>388</v>
      </c>
    </row>
    <row r="39" spans="1:2" x14ac:dyDescent="0.3">
      <c r="A39" t="s">
        <v>35</v>
      </c>
      <c r="B39" s="56" t="s">
        <v>389</v>
      </c>
    </row>
    <row r="40" spans="1:2" x14ac:dyDescent="0.3">
      <c r="A40" t="s">
        <v>36</v>
      </c>
      <c r="B40" s="56" t="s">
        <v>390</v>
      </c>
    </row>
    <row r="41" spans="1:2" x14ac:dyDescent="0.3">
      <c r="A41" t="s">
        <v>37</v>
      </c>
      <c r="B41" s="56" t="s">
        <v>391</v>
      </c>
    </row>
    <row r="42" spans="1:2" x14ac:dyDescent="0.3">
      <c r="A42" t="s">
        <v>38</v>
      </c>
      <c r="B42" s="56" t="s">
        <v>392</v>
      </c>
    </row>
    <row r="43" spans="1:2" ht="43.2" x14ac:dyDescent="0.3">
      <c r="A43" t="s">
        <v>39</v>
      </c>
      <c r="B43" s="56" t="s">
        <v>393</v>
      </c>
    </row>
    <row r="44" spans="1:2" x14ac:dyDescent="0.3">
      <c r="A44" t="s">
        <v>40</v>
      </c>
      <c r="B44" s="56" t="s">
        <v>394</v>
      </c>
    </row>
    <row r="45" spans="1:2" x14ac:dyDescent="0.3">
      <c r="A45" t="s">
        <v>41</v>
      </c>
      <c r="B45" s="56" t="s">
        <v>395</v>
      </c>
    </row>
    <row r="46" spans="1:2" x14ac:dyDescent="0.3">
      <c r="A46" t="s">
        <v>363</v>
      </c>
      <c r="B46" s="56" t="s">
        <v>396</v>
      </c>
    </row>
    <row r="47" spans="1:2" x14ac:dyDescent="0.3">
      <c r="A47" t="s">
        <v>42</v>
      </c>
      <c r="B47" s="56" t="s">
        <v>397</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tabSelected="1" workbookViewId="0">
      <selection activeCell="A9" sqref="A9"/>
    </sheetView>
  </sheetViews>
  <sheetFormatPr defaultRowHeight="14.4" x14ac:dyDescent="0.3"/>
  <cols>
    <col min="1" max="1" width="21.77734375" bestFit="1" customWidth="1"/>
  </cols>
  <sheetData>
    <row r="1" spans="1:1" x14ac:dyDescent="0.3">
      <c r="A1" t="s">
        <v>413</v>
      </c>
    </row>
    <row r="2" spans="1:1" x14ac:dyDescent="0.3">
      <c r="A2" t="s">
        <v>412</v>
      </c>
    </row>
    <row r="4" spans="1:1" x14ac:dyDescent="0.3">
      <c r="A4" s="57" t="s">
        <v>414</v>
      </c>
    </row>
    <row r="5" spans="1:1" x14ac:dyDescent="0.3">
      <c r="A5" t="s">
        <v>415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Electoral Systems</vt:lpstr>
      <vt:lpstr>Codebook</vt:lpstr>
      <vt:lpstr>Version-Citation</vt:lpstr>
    </vt:vector>
  </TitlesOfParts>
  <Company>University of Warsaw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Gendźwiłł</dc:creator>
  <cp:lastModifiedBy>Adam Gendzwill</cp:lastModifiedBy>
  <dcterms:created xsi:type="dcterms:W3CDTF">2021-11-06T19:20:19Z</dcterms:created>
  <dcterms:modified xsi:type="dcterms:W3CDTF">2022-02-02T09:15:47Z</dcterms:modified>
</cp:coreProperties>
</file>